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4245" activeTab="2"/>
  </bookViews>
  <sheets>
    <sheet name="Group PL" sheetId="1" r:id="rId1"/>
    <sheet name="Bank PL" sheetId="2" r:id="rId2"/>
    <sheet name="BS0405" sheetId="3" r:id="rId3"/>
    <sheet name="Stmt of Changes in Equity" sheetId="4" r:id="rId4"/>
    <sheet name="Cashflow stmt" sheetId="5" r:id="rId5"/>
  </sheets>
  <definedNames>
    <definedName name="_Regression_Int" localSheetId="2" hidden="1">1</definedName>
    <definedName name="_xlnm.Print_Area" localSheetId="1">'Bank PL'!$A$1:$G$43</definedName>
    <definedName name="_xlnm.Print_Area" localSheetId="2">'BS0405'!$A$1:$H$122</definedName>
    <definedName name="_xlnm.Print_Area" localSheetId="4">'Cashflow stmt'!$A$1:$L$54</definedName>
    <definedName name="_xlnm.Print_Area" localSheetId="0">'Group PL'!$A$1:$G$57</definedName>
    <definedName name="_xlnm.Print_Area" localSheetId="3">'Stmt of Changes in Equity'!$A$1:$I$85</definedName>
    <definedName name="Print_Area_MI" localSheetId="2">'BS0405'!$A$5:$H$88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<sst xmlns="http://schemas.openxmlformats.org/spreadsheetml/2006/main" count="356" uniqueCount="172">
  <si>
    <t>RM'000</t>
  </si>
  <si>
    <t>Interest income</t>
  </si>
  <si>
    <t>Interest expense</t>
  </si>
  <si>
    <t>Net interest income</t>
  </si>
  <si>
    <t>Net income</t>
  </si>
  <si>
    <t>Operating Profit</t>
  </si>
  <si>
    <t>Share of profits in</t>
  </si>
  <si>
    <t xml:space="preserve">   associated companies</t>
  </si>
  <si>
    <t xml:space="preserve">Profit before taxation 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</si>
  <si>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</si>
  <si>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</si>
  <si>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</si>
  <si>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</si>
  <si>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</si>
  <si>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GROUP</t>
  </si>
  <si>
    <t>BANK</t>
  </si>
  <si>
    <t>-</t>
  </si>
  <si>
    <t xml:space="preserve">Profit after taxation   </t>
  </si>
  <si>
    <t xml:space="preserve">Income from Islamic Banking </t>
  </si>
  <si>
    <t>Profit before taxation</t>
  </si>
  <si>
    <t xml:space="preserve">  Scheme operations:</t>
  </si>
  <si>
    <t xml:space="preserve">   Gross operating income</t>
  </si>
  <si>
    <t xml:space="preserve">   Profit equalisation reserves</t>
  </si>
  <si>
    <t>Net profit for the year</t>
  </si>
  <si>
    <t>Taxation &amp; Zakat</t>
  </si>
  <si>
    <t>ASSETS</t>
  </si>
  <si>
    <t>Cash and short-term funds</t>
  </si>
  <si>
    <t>Securities purchased under resale agreements</t>
  </si>
  <si>
    <t>Other assets</t>
  </si>
  <si>
    <t>Statutory deposits with Central Banks</t>
  </si>
  <si>
    <t>Investment in subsidiary companies</t>
  </si>
  <si>
    <t>Investment in associated companies</t>
  </si>
  <si>
    <t>Property, plant and equipment</t>
  </si>
  <si>
    <t>Deferred tax assets</t>
  </si>
  <si>
    <t xml:space="preserve">Life  and Family Takaful fund assets </t>
  </si>
  <si>
    <t>TOTAL ASSETS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</si>
  <si>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</si>
  <si>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</si>
  <si>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</si>
  <si>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</si>
  <si>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</si>
  <si>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</si>
  <si>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</si>
  <si>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</si>
  <si>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Recourse obligation on loans sold to Cagamas</t>
  </si>
  <si>
    <t>Provision for taxation and zakat</t>
  </si>
  <si>
    <t>Deferred tax liabilities</t>
  </si>
  <si>
    <t>Subordinated obligations</t>
  </si>
  <si>
    <t>Life  and Family Takaful fund liabilities</t>
  </si>
  <si>
    <t>Life  and Family Takaful policy holders' funds</t>
  </si>
  <si>
    <t>TOTAL LIABILITIES</t>
  </si>
  <si>
    <t>SHAREHOLDERS' EQUITY</t>
  </si>
  <si>
    <t>Share capital</t>
  </si>
  <si>
    <t>Reserves</t>
  </si>
  <si>
    <t>MINORITY INTEREST</t>
  </si>
  <si>
    <t>TOTAL LIABILITIES AND</t>
  </si>
  <si>
    <t xml:space="preserve">  SHAREHOLDERS' EQUITY</t>
  </si>
  <si>
    <t>COMMITMENTS AND CONTINGENCIES</t>
  </si>
  <si>
    <t>CAPITAL ADEQUACY</t>
  </si>
  <si>
    <t>Net tangible assets per share</t>
  </si>
  <si>
    <t>Share</t>
  </si>
  <si>
    <t xml:space="preserve">Share </t>
  </si>
  <si>
    <t>Statutory</t>
  </si>
  <si>
    <t>Capital</t>
  </si>
  <si>
    <t>Exchange</t>
  </si>
  <si>
    <t>Distributable</t>
  </si>
  <si>
    <t>Premium</t>
  </si>
  <si>
    <t>Reserve</t>
  </si>
  <si>
    <t>Fluctuation</t>
  </si>
  <si>
    <t>Retained</t>
  </si>
  <si>
    <t>Profits</t>
  </si>
  <si>
    <t>Total</t>
  </si>
  <si>
    <t>in the income statement</t>
  </si>
  <si>
    <t>Transfer to statutory reserve</t>
  </si>
  <si>
    <t>Issue of ordinary shares pursuant to ESOS</t>
  </si>
  <si>
    <t xml:space="preserve">Dividends </t>
  </si>
  <si>
    <t>Currency translation differences, representing</t>
  </si>
  <si>
    <t>net gain not recognised</t>
  </si>
  <si>
    <t xml:space="preserve"> </t>
  </si>
  <si>
    <t>Adjustments for non-operating and non-</t>
  </si>
  <si>
    <t xml:space="preserve"> cash items</t>
  </si>
  <si>
    <t>Operating profit before working capital changes</t>
  </si>
  <si>
    <t>Changes in working capital</t>
  </si>
  <si>
    <t>Net changes in operating assets</t>
  </si>
  <si>
    <t>Net changes in operating liabilities</t>
  </si>
  <si>
    <t>Tax expense and zakat paid</t>
  </si>
  <si>
    <t>Net cash generated from</t>
  </si>
  <si>
    <t>operations</t>
  </si>
  <si>
    <t>Net cash (used in)/generated from investing activities</t>
  </si>
  <si>
    <t>Net cash (used in)/generated from financing activities</t>
  </si>
  <si>
    <t>Net change in cash and cash equivalents</t>
  </si>
  <si>
    <t>Cash and cash equivalents at beginning of</t>
  </si>
  <si>
    <t>the year</t>
  </si>
  <si>
    <t>Cash and cash equivalents at end of the year</t>
  </si>
  <si>
    <t>Cash and cash equivalents comprise :</t>
  </si>
  <si>
    <t>Cash and short term funds as previously reported</t>
  </si>
  <si>
    <t>Foreign exchange differences on opening</t>
  </si>
  <si>
    <t>balances</t>
  </si>
  <si>
    <t>As restated</t>
  </si>
  <si>
    <t>June 2005</t>
  </si>
  <si>
    <t>Earnings per share</t>
  </si>
  <si>
    <t xml:space="preserve">   Basic</t>
  </si>
  <si>
    <t xml:space="preserve">   Fully diluted</t>
  </si>
  <si>
    <t>Currency translation differences</t>
  </si>
  <si>
    <t>Net accretion from increased interest in subsidiaries</t>
  </si>
  <si>
    <t>Net gain not recognised in the income statement</t>
  </si>
  <si>
    <t>Statutory reserve of the finance subsidiary no longer</t>
  </si>
  <si>
    <t xml:space="preserve">   required upon transfer of business to the Bank,</t>
  </si>
  <si>
    <t xml:space="preserve">   transferred to retained profits</t>
  </si>
  <si>
    <t>Core capital ratio:</t>
  </si>
  <si>
    <t xml:space="preserve">   Credit risk</t>
  </si>
  <si>
    <t xml:space="preserve">   Credit and market risks</t>
  </si>
  <si>
    <t>Risk-weighted capital ratio:</t>
  </si>
  <si>
    <t>*</t>
  </si>
  <si>
    <t>Deposits and placements with</t>
  </si>
  <si>
    <t xml:space="preserve">   financial institutions</t>
  </si>
  <si>
    <t>(Incorporated in Malaysia)</t>
  </si>
  <si>
    <t>CONDENSED INTERIM FINANCIAL STATEMENTS</t>
  </si>
  <si>
    <t>(These condensed interim financial statements should be read in conjunction with the audited financial statements for the year ended 30 June 2005)</t>
  </si>
  <si>
    <t>Sept 2005</t>
  </si>
  <si>
    <t>UNAUDITED INCOME STATEMENT</t>
  </si>
  <si>
    <t>1st Quarter Ended</t>
  </si>
  <si>
    <t>Cumulative 3 Months Ended</t>
  </si>
  <si>
    <t>Sept 2004</t>
  </si>
  <si>
    <t>Group</t>
  </si>
  <si>
    <t>Bank</t>
  </si>
  <si>
    <t>UNAUDITED BALANCE SHEETS AS AT 30 SEPTEMBER 2005</t>
  </si>
  <si>
    <t>UNAUDITED CONSOLIDATED STATEMENTS OF CHANGES IN EQUITY</t>
  </si>
  <si>
    <t>FOR THE YEAR QUARTER ENDED 30 SEPTEMBER 2005</t>
  </si>
  <si>
    <t>At 30 September 2005</t>
  </si>
  <si>
    <t>UNAUDITED STATEMENTS OF CHANGES IN EQUITY</t>
  </si>
  <si>
    <t>At  1 July 2004</t>
  </si>
  <si>
    <t>At 1 July 2005</t>
  </si>
  <si>
    <t>At 30 September 2004</t>
  </si>
  <si>
    <t>Unrealised</t>
  </si>
  <si>
    <t>Holding</t>
  </si>
  <si>
    <t>As previously stated</t>
  </si>
  <si>
    <t>Transitional adjustments</t>
  </si>
  <si>
    <t>Transitional Adjustments</t>
  </si>
  <si>
    <t>&lt;=============== Non Distributable ==============&gt;</t>
  </si>
  <si>
    <t>FOR THE FIRST FINANCIAL QUARTER ENDED 30 SEPTEMBER 2005</t>
  </si>
  <si>
    <t>UNAUDITED CONDENSED CASH FLOW STATEMENTS</t>
  </si>
  <si>
    <t>15.42 sen</t>
  </si>
  <si>
    <t>15.29 sen</t>
  </si>
  <si>
    <t>Securities</t>
  </si>
  <si>
    <t>Loans, advances and financing</t>
  </si>
  <si>
    <t>Other operating income</t>
  </si>
  <si>
    <t>Other operating expense</t>
  </si>
  <si>
    <t>Allowance for losses on loans,</t>
  </si>
  <si>
    <t xml:space="preserve">   advances and financing</t>
  </si>
  <si>
    <t>Net loss not recognised in the income statement</t>
  </si>
  <si>
    <t>Net decrease in fair value of securities</t>
  </si>
  <si>
    <t>Note</t>
  </si>
  <si>
    <t>A16</t>
  </si>
  <si>
    <t>A17</t>
  </si>
  <si>
    <t>A28b</t>
  </si>
  <si>
    <t>A18</t>
  </si>
  <si>
    <t>A19</t>
  </si>
  <si>
    <t>A20</t>
  </si>
  <si>
    <t>18.06 sen</t>
  </si>
  <si>
    <t>A8 to A10</t>
  </si>
  <si>
    <t>A11</t>
  </si>
  <si>
    <t>A12</t>
  </si>
  <si>
    <t>A13</t>
  </si>
  <si>
    <t>A14</t>
  </si>
  <si>
    <t>A15</t>
  </si>
  <si>
    <t>A25</t>
  </si>
  <si>
    <t>A27</t>
  </si>
  <si>
    <t>17.94 sen</t>
  </si>
  <si>
    <t>B13</t>
  </si>
  <si>
    <r>
      <t>Without deducting dividends</t>
    </r>
    <r>
      <rPr>
        <b/>
        <sz val="11"/>
        <rFont val="Times New Roman"/>
        <family val="1"/>
      </rPr>
      <t xml:space="preserve"> *</t>
    </r>
  </si>
  <si>
    <t>After deducting dividends</t>
  </si>
</sst>
</file>

<file path=xl/styles.xml><?xml version="1.0" encoding="utf-8"?>
<styleSheet xmlns="http://schemas.openxmlformats.org/spreadsheetml/2006/main">
  <numFmts count="55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* #,##0_);_(* \(#,##0\);_(* &quot;-&quot;_);_(@_)"/>
    <numFmt numFmtId="178" formatCode="_(&quot;RM&quot;* #,##0.00_);_(&quot;RM&quot;* \(#,##0.00\);_(&quot;RM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_);\(#,##0.0\)"/>
    <numFmt numFmtId="190" formatCode="mmm\-yyyy"/>
    <numFmt numFmtId="191" formatCode="mmm\ yyyy"/>
    <numFmt numFmtId="192" formatCode="mmmm\ \ yyyy"/>
    <numFmt numFmtId="193" formatCode="mmmm\ d\,\ yyyy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0.0_);[Red]\(0.0\)"/>
    <numFmt numFmtId="201" formatCode="0.0%"/>
    <numFmt numFmtId="202" formatCode="0_);\(0\)"/>
    <numFmt numFmtId="203" formatCode="mm/dd/yy"/>
    <numFmt numFmtId="204" formatCode="m/d/yy\ h:mm\ AM/PM"/>
    <numFmt numFmtId="205" formatCode="mmmm\ yyyy"/>
    <numFmt numFmtId="206" formatCode="_(* #,##0.0000_);_(* \(#,##0.0000\);_(* &quot;-&quot;??_);_(@_)"/>
    <numFmt numFmtId="207" formatCode="mm\ yyyy"/>
    <numFmt numFmtId="208" formatCode="#,##0.000_);[Red]\(#,##0.000\)"/>
    <numFmt numFmtId="209" formatCode="General_)"/>
    <numFmt numFmtId="210" formatCode="#,##0_);[Red]\(#,##0\);\-"/>
  </numFmts>
  <fonts count="2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2"/>
      <name val="Tms Rmn"/>
      <family val="0"/>
    </font>
    <font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ms Rmn"/>
      <family val="0"/>
    </font>
    <font>
      <b/>
      <sz val="11"/>
      <name val="Tms Rmn"/>
      <family val="0"/>
    </font>
    <font>
      <b/>
      <sz val="8"/>
      <name val="Times New Roman"/>
      <family val="1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209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5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 applyProtection="1" quotePrefix="1">
      <alignment horizontal="right"/>
      <protection/>
    </xf>
    <xf numFmtId="37" fontId="2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0" fillId="0" borderId="0" xfId="22" applyNumberFormat="1" applyAlignment="1">
      <alignment/>
    </xf>
    <xf numFmtId="37" fontId="10" fillId="0" borderId="0" xfId="0" applyNumberFormat="1" applyFont="1" applyAlignment="1">
      <alignment/>
    </xf>
    <xf numFmtId="37" fontId="1" fillId="0" borderId="0" xfId="0" applyNumberFormat="1" applyFont="1" applyAlignment="1" applyProtection="1" quotePrefix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203" fontId="0" fillId="0" borderId="0" xfId="0" applyNumberFormat="1" applyAlignment="1">
      <alignment/>
    </xf>
    <xf numFmtId="203" fontId="10" fillId="0" borderId="0" xfId="0" applyNumberFormat="1" applyFont="1" applyAlignment="1">
      <alignment/>
    </xf>
    <xf numFmtId="204" fontId="0" fillId="0" borderId="0" xfId="0" applyNumberFormat="1" applyAlignment="1">
      <alignment/>
    </xf>
    <xf numFmtId="37" fontId="11" fillId="0" borderId="0" xfId="0" applyNumberFormat="1" applyFont="1" applyAlignment="1">
      <alignment horizontal="right"/>
    </xf>
    <xf numFmtId="0" fontId="1" fillId="0" borderId="0" xfId="21" applyFont="1" applyAlignment="1" applyProtection="1">
      <alignment horizontal="left"/>
      <protection/>
    </xf>
    <xf numFmtId="37" fontId="2" fillId="0" borderId="0" xfId="21" applyNumberFormat="1" applyFont="1" applyProtection="1">
      <alignment/>
      <protection/>
    </xf>
    <xf numFmtId="37" fontId="2" fillId="0" borderId="0" xfId="21" applyNumberFormat="1" applyFont="1" applyAlignment="1" applyProtection="1" quotePrefix="1">
      <alignment horizontal="right"/>
      <protection/>
    </xf>
    <xf numFmtId="0" fontId="12" fillId="0" borderId="0" xfId="21">
      <alignment/>
      <protection/>
    </xf>
    <xf numFmtId="0" fontId="1" fillId="0" borderId="0" xfId="21" applyFont="1" applyAlignment="1">
      <alignment horizontal="center"/>
      <protection/>
    </xf>
    <xf numFmtId="0" fontId="2" fillId="0" borderId="0" xfId="21" applyFont="1" applyAlignment="1" applyProtection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 applyAlignment="1" applyProtection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 applyProtection="1">
      <alignment horizontal="left"/>
      <protection/>
    </xf>
    <xf numFmtId="0" fontId="2" fillId="0" borderId="0" xfId="21" applyFont="1">
      <alignment/>
      <protection/>
    </xf>
    <xf numFmtId="37" fontId="2" fillId="0" borderId="0" xfId="21" applyNumberFormat="1" applyFont="1" applyAlignment="1" applyProtection="1">
      <alignment horizontal="center"/>
      <protection/>
    </xf>
    <xf numFmtId="37" fontId="2" fillId="0" borderId="0" xfId="21" applyNumberFormat="1" applyFont="1" applyProtection="1" quotePrefix="1">
      <alignment/>
      <protection/>
    </xf>
    <xf numFmtId="37" fontId="2" fillId="0" borderId="2" xfId="21" applyNumberFormat="1" applyFont="1" applyBorder="1" applyProtection="1">
      <alignment/>
      <protection/>
    </xf>
    <xf numFmtId="37" fontId="2" fillId="0" borderId="3" xfId="21" applyNumberFormat="1" applyFont="1" applyBorder="1" applyProtection="1">
      <alignment/>
      <protection/>
    </xf>
    <xf numFmtId="37" fontId="2" fillId="0" borderId="4" xfId="21" applyNumberFormat="1" applyFont="1" applyBorder="1" applyProtection="1">
      <alignment/>
      <protection/>
    </xf>
    <xf numFmtId="37" fontId="2" fillId="0" borderId="4" xfId="21" applyNumberFormat="1" applyFont="1" applyBorder="1" applyAlignment="1" applyProtection="1">
      <alignment horizontal="center"/>
      <protection/>
    </xf>
    <xf numFmtId="37" fontId="2" fillId="0" borderId="0" xfId="21" applyNumberFormat="1" applyFont="1" applyBorder="1" applyProtection="1">
      <alignment/>
      <protection/>
    </xf>
    <xf numFmtId="37" fontId="1" fillId="0" borderId="0" xfId="21" applyNumberFormat="1" applyFont="1" applyBorder="1" applyProtection="1">
      <alignment/>
      <protection/>
    </xf>
    <xf numFmtId="37" fontId="2" fillId="0" borderId="0" xfId="21" applyNumberFormat="1" applyFont="1" applyBorder="1" applyAlignment="1" applyProtection="1">
      <alignment horizontal="center"/>
      <protection/>
    </xf>
    <xf numFmtId="37" fontId="2" fillId="0" borderId="5" xfId="21" applyNumberFormat="1" applyFont="1" applyBorder="1" applyProtection="1">
      <alignment/>
      <protection/>
    </xf>
    <xf numFmtId="0" fontId="14" fillId="0" borderId="0" xfId="21" applyFont="1">
      <alignment/>
      <protection/>
    </xf>
    <xf numFmtId="10" fontId="1" fillId="0" borderId="0" xfId="22" applyNumberFormat="1" applyFont="1" applyAlignment="1">
      <alignment/>
    </xf>
    <xf numFmtId="10" fontId="1" fillId="0" borderId="1" xfId="22" applyNumberFormat="1" applyFont="1" applyBorder="1" applyAlignment="1">
      <alignment/>
    </xf>
    <xf numFmtId="10" fontId="1" fillId="0" borderId="0" xfId="22" applyNumberFormat="1" applyFont="1" applyAlignment="1" applyProtection="1">
      <alignment/>
      <protection/>
    </xf>
    <xf numFmtId="0" fontId="12" fillId="0" borderId="0" xfId="21" applyFont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188" fontId="3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208" fontId="3" fillId="0" borderId="0" xfId="15" applyNumberFormat="1" applyFont="1" applyBorder="1" applyAlignment="1">
      <alignment horizontal="left"/>
    </xf>
    <xf numFmtId="188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88" fontId="0" fillId="0" borderId="0" xfId="15" applyNumberFormat="1" applyAlignment="1">
      <alignment/>
    </xf>
    <xf numFmtId="188" fontId="2" fillId="0" borderId="0" xfId="0" applyNumberFormat="1" applyFont="1" applyAlignment="1" applyProtection="1">
      <alignment/>
      <protection/>
    </xf>
    <xf numFmtId="188" fontId="1" fillId="0" borderId="0" xfId="0" applyNumberFormat="1" applyFont="1" applyAlignment="1" applyProtection="1">
      <alignment/>
      <protection/>
    </xf>
    <xf numFmtId="188" fontId="1" fillId="0" borderId="0" xfId="0" applyNumberFormat="1" applyFont="1" applyAlignment="1">
      <alignment/>
    </xf>
    <xf numFmtId="188" fontId="2" fillId="0" borderId="6" xfId="0" applyNumberFormat="1" applyFont="1" applyBorder="1" applyAlignment="1" applyProtection="1">
      <alignment/>
      <protection/>
    </xf>
    <xf numFmtId="188" fontId="1" fillId="0" borderId="6" xfId="0" applyNumberFormat="1" applyFont="1" applyBorder="1" applyAlignment="1" applyProtection="1">
      <alignment/>
      <protection/>
    </xf>
    <xf numFmtId="188" fontId="2" fillId="0" borderId="0" xfId="0" applyNumberFormat="1" applyFont="1" applyBorder="1" applyAlignment="1" applyProtection="1">
      <alignment/>
      <protection/>
    </xf>
    <xf numFmtId="188" fontId="1" fillId="0" borderId="0" xfId="0" applyNumberFormat="1" applyFont="1" applyBorder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7" xfId="0" applyNumberFormat="1" applyFont="1" applyBorder="1" applyAlignment="1" applyProtection="1">
      <alignment/>
      <protection/>
    </xf>
    <xf numFmtId="188" fontId="1" fillId="0" borderId="8" xfId="0" applyNumberFormat="1" applyFont="1" applyBorder="1" applyAlignment="1" applyProtection="1">
      <alignment/>
      <protection/>
    </xf>
    <xf numFmtId="188" fontId="1" fillId="0" borderId="8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8" fontId="2" fillId="0" borderId="9" xfId="0" applyNumberFormat="1" applyFont="1" applyBorder="1" applyAlignment="1" applyProtection="1">
      <alignment/>
      <protection/>
    </xf>
    <xf numFmtId="188" fontId="1" fillId="0" borderId="4" xfId="0" applyNumberFormat="1" applyFont="1" applyBorder="1" applyAlignment="1">
      <alignment/>
    </xf>
    <xf numFmtId="188" fontId="2" fillId="0" borderId="4" xfId="0" applyNumberFormat="1" applyFont="1" applyBorder="1" applyAlignment="1">
      <alignment/>
    </xf>
    <xf numFmtId="188" fontId="2" fillId="0" borderId="8" xfId="0" applyNumberFormat="1" applyFont="1" applyBorder="1" applyAlignment="1" applyProtection="1">
      <alignment/>
      <protection/>
    </xf>
    <xf numFmtId="188" fontId="2" fillId="0" borderId="4" xfId="0" applyNumberFormat="1" applyFont="1" applyBorder="1" applyAlignment="1" applyProtection="1">
      <alignment/>
      <protection/>
    </xf>
    <xf numFmtId="188" fontId="1" fillId="0" borderId="0" xfId="0" applyNumberFormat="1" applyFont="1" applyBorder="1" applyAlignment="1">
      <alignment/>
    </xf>
    <xf numFmtId="188" fontId="2" fillId="0" borderId="4" xfId="0" applyNumberFormat="1" applyFont="1" applyBorder="1" applyAlignment="1" applyProtection="1" quotePrefix="1">
      <alignment horizontal="right"/>
      <protection/>
    </xf>
    <xf numFmtId="188" fontId="2" fillId="0" borderId="0" xfId="0" applyNumberFormat="1" applyFont="1" applyAlignment="1" applyProtection="1" quotePrefix="1">
      <alignment horizontal="right"/>
      <protection/>
    </xf>
    <xf numFmtId="188" fontId="2" fillId="0" borderId="1" xfId="0" applyNumberFormat="1" applyFont="1" applyBorder="1" applyAlignment="1" applyProtection="1" quotePrefix="1">
      <alignment horizontal="right"/>
      <protection/>
    </xf>
    <xf numFmtId="188" fontId="2" fillId="0" borderId="7" xfId="0" applyNumberFormat="1" applyFont="1" applyBorder="1" applyAlignment="1">
      <alignment/>
    </xf>
    <xf numFmtId="188" fontId="2" fillId="0" borderId="9" xfId="0" applyNumberFormat="1" applyFont="1" applyBorder="1" applyAlignment="1">
      <alignment/>
    </xf>
    <xf numFmtId="188" fontId="2" fillId="0" borderId="2" xfId="0" applyNumberFormat="1" applyFont="1" applyBorder="1" applyAlignment="1" applyProtection="1">
      <alignment/>
      <protection/>
    </xf>
    <xf numFmtId="188" fontId="2" fillId="0" borderId="0" xfId="15" applyNumberFormat="1" applyFont="1" applyAlignment="1">
      <alignment/>
    </xf>
    <xf numFmtId="188" fontId="3" fillId="0" borderId="7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0" xfId="15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188" fontId="3" fillId="0" borderId="4" xfId="0" applyNumberFormat="1" applyFont="1" applyBorder="1" applyAlignment="1">
      <alignment/>
    </xf>
    <xf numFmtId="188" fontId="3" fillId="0" borderId="4" xfId="15" applyNumberFormat="1" applyFont="1" applyBorder="1" applyAlignment="1">
      <alignment/>
    </xf>
    <xf numFmtId="188" fontId="3" fillId="0" borderId="11" xfId="15" applyNumberFormat="1" applyFont="1" applyBorder="1" applyAlignment="1">
      <alignment/>
    </xf>
    <xf numFmtId="188" fontId="1" fillId="0" borderId="0" xfId="0" applyNumberFormat="1" applyFont="1" applyFill="1" applyAlignment="1" applyProtection="1">
      <alignment/>
      <protection/>
    </xf>
    <xf numFmtId="188" fontId="1" fillId="0" borderId="6" xfId="0" applyNumberFormat="1" applyFont="1" applyFill="1" applyBorder="1" applyAlignment="1" applyProtection="1">
      <alignment/>
      <protection/>
    </xf>
    <xf numFmtId="188" fontId="1" fillId="0" borderId="0" xfId="0" applyNumberFormat="1" applyFont="1" applyFill="1" applyBorder="1" applyAlignment="1" applyProtection="1">
      <alignment/>
      <protection/>
    </xf>
    <xf numFmtId="188" fontId="1" fillId="0" borderId="0" xfId="0" applyNumberFormat="1" applyFont="1" applyFill="1" applyAlignment="1">
      <alignment/>
    </xf>
    <xf numFmtId="188" fontId="1" fillId="0" borderId="8" xfId="0" applyNumberFormat="1" applyFont="1" applyFill="1" applyBorder="1" applyAlignment="1">
      <alignment/>
    </xf>
    <xf numFmtId="188" fontId="1" fillId="0" borderId="4" xfId="0" applyNumberFormat="1" applyFont="1" applyFill="1" applyBorder="1" applyAlignment="1">
      <alignment/>
    </xf>
    <xf numFmtId="188" fontId="1" fillId="0" borderId="8" xfId="0" applyNumberFormat="1" applyFont="1" applyFill="1" applyBorder="1" applyAlignment="1" applyProtection="1">
      <alignment/>
      <protection/>
    </xf>
    <xf numFmtId="188" fontId="1" fillId="0" borderId="2" xfId="0" applyNumberFormat="1" applyFont="1" applyFill="1" applyBorder="1" applyAlignment="1" applyProtection="1">
      <alignment/>
      <protection/>
    </xf>
    <xf numFmtId="37" fontId="12" fillId="0" borderId="0" xfId="21" applyNumberFormat="1" applyFont="1">
      <alignment/>
      <protection/>
    </xf>
    <xf numFmtId="37" fontId="12" fillId="0" borderId="0" xfId="21" applyNumberFormat="1" applyFont="1" applyProtection="1">
      <alignment/>
      <protection/>
    </xf>
    <xf numFmtId="210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0" fontId="12" fillId="0" borderId="0" xfId="21" applyAlignment="1">
      <alignment horizontal="center"/>
      <protection/>
    </xf>
    <xf numFmtId="0" fontId="19" fillId="0" borderId="0" xfId="21" applyFont="1">
      <alignment/>
      <protection/>
    </xf>
    <xf numFmtId="0" fontId="20" fillId="0" borderId="0" xfId="21" applyFont="1">
      <alignment/>
      <protection/>
    </xf>
    <xf numFmtId="8" fontId="2" fillId="0" borderId="1" xfId="21" applyNumberFormat="1" applyFont="1" applyBorder="1" applyAlignment="1">
      <alignment horizontal="right"/>
      <protection/>
    </xf>
    <xf numFmtId="0" fontId="2" fillId="0" borderId="0" xfId="21" applyFont="1" applyBorder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209" fontId="1" fillId="0" borderId="0" xfId="0" applyFont="1" applyFill="1" applyAlignment="1">
      <alignment/>
    </xf>
    <xf numFmtId="209" fontId="1" fillId="0" borderId="0" xfId="0" applyFont="1" applyFill="1" applyBorder="1" applyAlignment="1">
      <alignment/>
    </xf>
    <xf numFmtId="210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8" fontId="1" fillId="0" borderId="0" xfId="15" applyNumberFormat="1" applyFont="1" applyAlignment="1">
      <alignment/>
    </xf>
    <xf numFmtId="188" fontId="6" fillId="0" borderId="0" xfId="15" applyNumberFormat="1" applyFont="1" applyAlignment="1">
      <alignment/>
    </xf>
    <xf numFmtId="188" fontId="2" fillId="0" borderId="0" xfId="15" applyNumberFormat="1" applyFont="1" applyAlignment="1">
      <alignment horizontal="center"/>
    </xf>
    <xf numFmtId="188" fontId="2" fillId="0" borderId="0" xfId="15" applyNumberFormat="1" applyFont="1" applyAlignment="1" quotePrefix="1">
      <alignment horizontal="center"/>
    </xf>
    <xf numFmtId="188" fontId="1" fillId="0" borderId="4" xfId="15" applyNumberFormat="1" applyFont="1" applyBorder="1" applyAlignment="1">
      <alignment/>
    </xf>
    <xf numFmtId="188" fontId="1" fillId="0" borderId="0" xfId="15" applyNumberFormat="1" applyFont="1" applyBorder="1" applyAlignment="1">
      <alignment/>
    </xf>
    <xf numFmtId="188" fontId="1" fillId="0" borderId="12" xfId="15" applyNumberFormat="1" applyFont="1" applyBorder="1" applyAlignment="1">
      <alignment/>
    </xf>
    <xf numFmtId="188" fontId="1" fillId="0" borderId="1" xfId="15" applyNumberFormat="1" applyFont="1" applyBorder="1" applyAlignment="1">
      <alignment/>
    </xf>
    <xf numFmtId="188" fontId="1" fillId="0" borderId="13" xfId="15" applyNumberFormat="1" applyFont="1" applyBorder="1" applyAlignment="1">
      <alignment/>
    </xf>
    <xf numFmtId="0" fontId="2" fillId="0" borderId="0" xfId="21" applyFont="1" applyAlignment="1" applyProtection="1">
      <alignment horizontal="right"/>
      <protection/>
    </xf>
    <xf numFmtId="188" fontId="2" fillId="0" borderId="0" xfId="15" applyNumberFormat="1" applyFont="1" applyAlignment="1">
      <alignment horizontal="right"/>
    </xf>
    <xf numFmtId="10" fontId="1" fillId="0" borderId="0" xfId="22" applyNumberFormat="1" applyFont="1" applyFill="1" applyAlignment="1">
      <alignment/>
    </xf>
    <xf numFmtId="0" fontId="2" fillId="0" borderId="0" xfId="0" applyFont="1" applyAlignment="1">
      <alignment/>
    </xf>
    <xf numFmtId="0" fontId="21" fillId="0" borderId="0" xfId="21" applyFont="1">
      <alignment/>
      <protection/>
    </xf>
    <xf numFmtId="0" fontId="2" fillId="0" borderId="0" xfId="21" applyFont="1" applyAlignment="1" applyProtection="1">
      <alignment/>
      <protection/>
    </xf>
    <xf numFmtId="37" fontId="16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14" xfId="0" applyFont="1" applyBorder="1" applyAlignment="1">
      <alignment/>
    </xf>
    <xf numFmtId="188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/>
    </xf>
    <xf numFmtId="188" fontId="3" fillId="0" borderId="13" xfId="15" applyNumberFormat="1" applyFont="1" applyBorder="1" applyAlignment="1">
      <alignment/>
    </xf>
    <xf numFmtId="0" fontId="1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1" fillId="0" borderId="4" xfId="0" applyNumberFormat="1" applyFont="1" applyBorder="1" applyAlignment="1" applyProtection="1">
      <alignment/>
      <protection/>
    </xf>
    <xf numFmtId="188" fontId="1" fillId="0" borderId="4" xfId="0" applyNumberFormat="1" applyFont="1" applyBorder="1" applyAlignment="1" applyProtection="1" quotePrefix="1">
      <alignment horizontal="right"/>
      <protection/>
    </xf>
    <xf numFmtId="188" fontId="1" fillId="0" borderId="0" xfId="0" applyNumberFormat="1" applyFont="1" applyAlignment="1" applyProtection="1" quotePrefix="1">
      <alignment horizontal="right"/>
      <protection/>
    </xf>
    <xf numFmtId="188" fontId="1" fillId="0" borderId="1" xfId="0" applyNumberFormat="1" applyFont="1" applyBorder="1" applyAlignment="1" applyProtection="1" quotePrefix="1">
      <alignment horizontal="right"/>
      <protection/>
    </xf>
    <xf numFmtId="37" fontId="0" fillId="0" borderId="0" xfId="0" applyNumberFormat="1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right"/>
      <protection/>
    </xf>
    <xf numFmtId="37" fontId="1" fillId="0" borderId="4" xfId="21" applyNumberFormat="1" applyFont="1" applyBorder="1" applyAlignment="1" applyProtection="1">
      <alignment horizontal="center"/>
      <protection/>
    </xf>
    <xf numFmtId="37" fontId="1" fillId="0" borderId="0" xfId="21" applyNumberFormat="1" applyFont="1" applyBorder="1" applyAlignment="1" applyProtection="1">
      <alignment horizontal="center"/>
      <protection/>
    </xf>
    <xf numFmtId="37" fontId="1" fillId="0" borderId="0" xfId="21" applyNumberFormat="1" applyFont="1" applyProtection="1">
      <alignment/>
      <protection/>
    </xf>
    <xf numFmtId="37" fontId="1" fillId="0" borderId="0" xfId="21" applyNumberFormat="1" applyFont="1" applyAlignment="1" applyProtection="1" quotePrefix="1">
      <alignment horizontal="right"/>
      <protection/>
    </xf>
    <xf numFmtId="37" fontId="1" fillId="0" borderId="0" xfId="21" applyNumberFormat="1" applyFont="1" applyProtection="1" quotePrefix="1">
      <alignment/>
      <protection/>
    </xf>
    <xf numFmtId="37" fontId="1" fillId="0" borderId="0" xfId="21" applyNumberFormat="1" applyFont="1" applyAlignment="1" applyProtection="1">
      <alignment horizontal="center"/>
      <protection/>
    </xf>
    <xf numFmtId="37" fontId="1" fillId="0" borderId="2" xfId="21" applyNumberFormat="1" applyFont="1" applyBorder="1" applyProtection="1">
      <alignment/>
      <protection/>
    </xf>
    <xf numFmtId="37" fontId="1" fillId="0" borderId="3" xfId="21" applyNumberFormat="1" applyFont="1" applyBorder="1" applyProtection="1">
      <alignment/>
      <protection/>
    </xf>
    <xf numFmtId="37" fontId="1" fillId="0" borderId="4" xfId="21" applyNumberFormat="1" applyFont="1" applyBorder="1" applyProtection="1">
      <alignment/>
      <protection/>
    </xf>
    <xf numFmtId="37" fontId="1" fillId="0" borderId="5" xfId="21" applyNumberFormat="1" applyFont="1" applyBorder="1" applyProtection="1">
      <alignment/>
      <protection/>
    </xf>
    <xf numFmtId="188" fontId="3" fillId="0" borderId="15" xfId="0" applyNumberFormat="1" applyFont="1" applyBorder="1" applyAlignment="1">
      <alignment/>
    </xf>
    <xf numFmtId="188" fontId="3" fillId="0" borderId="16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188" fontId="3" fillId="0" borderId="8" xfId="15" applyNumberFormat="1" applyFont="1" applyBorder="1" applyAlignment="1">
      <alignment/>
    </xf>
    <xf numFmtId="188" fontId="3" fillId="0" borderId="9" xfId="15" applyNumberFormat="1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21" applyFont="1" applyAlignment="1">
      <alignment horizontal="center"/>
      <protection/>
    </xf>
    <xf numFmtId="37" fontId="0" fillId="0" borderId="0" xfId="0" applyNumberFormat="1" applyAlignment="1">
      <alignment horizontal="center"/>
    </xf>
    <xf numFmtId="37" fontId="16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Alignment="1">
      <alignment horizontal="center"/>
    </xf>
    <xf numFmtId="0" fontId="21" fillId="0" borderId="0" xfId="21" applyFont="1" applyAlignment="1">
      <alignment horizontal="center"/>
      <protection/>
    </xf>
    <xf numFmtId="37" fontId="14" fillId="0" borderId="0" xfId="0" applyNumberFormat="1" applyFont="1" applyAlignment="1">
      <alignment/>
    </xf>
    <xf numFmtId="0" fontId="14" fillId="0" borderId="0" xfId="21" applyFont="1" applyAlignment="1">
      <alignment horizontal="center"/>
      <protection/>
    </xf>
    <xf numFmtId="38" fontId="2" fillId="0" borderId="0" xfId="21" applyNumberFormat="1" applyFont="1" applyBorder="1" applyAlignment="1" applyProtection="1">
      <alignment horizontal="center"/>
      <protection/>
    </xf>
    <xf numFmtId="209" fontId="1" fillId="0" borderId="0" xfId="0" applyFont="1" applyFill="1" applyBorder="1" applyAlignment="1">
      <alignment horizontal="center"/>
    </xf>
    <xf numFmtId="209" fontId="13" fillId="0" borderId="0" xfId="0" applyFont="1" applyFill="1" applyBorder="1" applyAlignment="1">
      <alignment horizontal="center"/>
    </xf>
    <xf numFmtId="0" fontId="3" fillId="0" borderId="0" xfId="21" applyFont="1" applyAlignment="1">
      <alignment horizontal="center"/>
      <protection/>
    </xf>
    <xf numFmtId="0" fontId="22" fillId="0" borderId="0" xfId="21" applyFont="1" applyAlignment="1">
      <alignment horizontal="center"/>
      <protection/>
    </xf>
    <xf numFmtId="188" fontId="1" fillId="0" borderId="10" xfId="0" applyNumberFormat="1" applyFont="1" applyBorder="1" applyAlignment="1" applyProtection="1">
      <alignment/>
      <protection/>
    </xf>
    <xf numFmtId="188" fontId="1" fillId="0" borderId="11" xfId="0" applyNumberFormat="1" applyFont="1" applyBorder="1" applyAlignment="1" applyProtection="1">
      <alignment/>
      <protection/>
    </xf>
    <xf numFmtId="188" fontId="1" fillId="0" borderId="10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8" fontId="1" fillId="0" borderId="1" xfId="21" applyNumberFormat="1" applyFont="1" applyBorder="1" applyAlignment="1">
      <alignment horizontal="right"/>
      <protection/>
    </xf>
    <xf numFmtId="10" fontId="2" fillId="0" borderId="0" xfId="22" applyNumberFormat="1" applyFont="1" applyAlignment="1">
      <alignment/>
    </xf>
    <xf numFmtId="10" fontId="2" fillId="0" borderId="1" xfId="22" applyNumberFormat="1" applyFont="1" applyBorder="1" applyAlignment="1">
      <alignment/>
    </xf>
    <xf numFmtId="10" fontId="2" fillId="0" borderId="0" xfId="22" applyNumberFormat="1" applyFont="1" applyAlignment="1" applyProtection="1">
      <alignment/>
      <protection/>
    </xf>
    <xf numFmtId="10" fontId="2" fillId="0" borderId="0" xfId="22" applyNumberFormat="1" applyFont="1" applyFill="1" applyAlignment="1">
      <alignment/>
    </xf>
    <xf numFmtId="0" fontId="12" fillId="0" borderId="0" xfId="21" applyFont="1" quotePrefix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>
      <alignment horizontal="center"/>
    </xf>
    <xf numFmtId="10" fontId="2" fillId="0" borderId="1" xfId="22" applyNumberFormat="1" applyFont="1" applyFill="1" applyBorder="1" applyAlignment="1">
      <alignment/>
    </xf>
    <xf numFmtId="0" fontId="2" fillId="0" borderId="0" xfId="21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18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0" fontId="4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8" fontId="2" fillId="0" borderId="0" xfId="15" applyNumberFormat="1" applyFont="1" applyAlignment="1">
      <alignment horizontal="center"/>
    </xf>
    <xf numFmtId="188" fontId="4" fillId="0" borderId="0" xfId="15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-06-2004(Group &amp; Bank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113</xdr:row>
      <xdr:rowOff>142875</xdr:rowOff>
    </xdr:from>
    <xdr:to>
      <xdr:col>7</xdr:col>
      <xdr:colOff>790575</xdr:colOff>
      <xdr:row>119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57175" y="20612100"/>
          <a:ext cx="6553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In arriving at the capital base used in the ratio calculations of the Group and the Bank, the proposed dividends for the respective periods were not deducted.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209550</xdr:colOff>
      <xdr:row>122</xdr:row>
      <xdr:rowOff>0</xdr:rowOff>
    </xdr:from>
    <xdr:to>
      <xdr:col>7</xdr:col>
      <xdr:colOff>742950</xdr:colOff>
      <xdr:row>122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9550" y="22193250"/>
          <a:ext cx="655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In arriving at the capital base used in the ratio calculations of the Group and the Bank, the proposed dividends for respective periods were not deducted.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SheetLayoutView="100" workbookViewId="0" topLeftCell="A27">
      <selection activeCell="F49" sqref="F49"/>
    </sheetView>
  </sheetViews>
  <sheetFormatPr defaultColWidth="9.140625" defaultRowHeight="12.75"/>
  <cols>
    <col min="1" max="1" width="38.7109375" style="4" customWidth="1"/>
    <col min="2" max="2" width="8.7109375" style="175" customWidth="1"/>
    <col min="3" max="4" width="12.57421875" style="4" customWidth="1"/>
    <col min="5" max="5" width="0.9921875" style="4" customWidth="1"/>
    <col min="6" max="6" width="12.57421875" style="4" customWidth="1"/>
    <col min="7" max="7" width="12.57421875" style="21" customWidth="1"/>
    <col min="8" max="8" width="8.140625" style="4" customWidth="1"/>
    <col min="9" max="9" width="2.28125" style="4" customWidth="1"/>
    <col min="10" max="11" width="8.00390625" style="4" bestFit="1" customWidth="1"/>
    <col min="12" max="12" width="8.8515625" style="4" bestFit="1" customWidth="1"/>
    <col min="13" max="13" width="8.00390625" style="4" bestFit="1" customWidth="1"/>
    <col min="14" max="16384" width="7.8515625" style="4" customWidth="1"/>
  </cols>
  <sheetData>
    <row r="1" spans="7:8" ht="12.75">
      <c r="G1" s="33"/>
      <c r="H1" s="5"/>
    </row>
    <row r="2" spans="1:9" ht="14.25">
      <c r="A2" s="202" t="s">
        <v>12</v>
      </c>
      <c r="B2" s="202"/>
      <c r="C2" s="202"/>
      <c r="D2" s="202"/>
      <c r="E2" s="202"/>
      <c r="F2" s="202"/>
      <c r="G2" s="202"/>
      <c r="H2" s="6"/>
      <c r="I2" s="6"/>
    </row>
    <row r="3" spans="1:9" ht="15">
      <c r="A3" s="203" t="s">
        <v>13</v>
      </c>
      <c r="B3" s="203"/>
      <c r="C3" s="203"/>
      <c r="D3" s="203"/>
      <c r="E3" s="203"/>
      <c r="F3" s="203"/>
      <c r="G3" s="203"/>
      <c r="H3" s="7"/>
      <c r="I3" s="7"/>
    </row>
    <row r="4" spans="1:9" ht="15">
      <c r="A4" s="202" t="s">
        <v>116</v>
      </c>
      <c r="B4" s="202"/>
      <c r="C4" s="202"/>
      <c r="D4" s="202"/>
      <c r="E4" s="202"/>
      <c r="F4" s="202"/>
      <c r="G4" s="202"/>
      <c r="H4" s="7"/>
      <c r="I4" s="7"/>
    </row>
    <row r="5" spans="1:9" ht="15">
      <c r="A5" s="204"/>
      <c r="B5" s="204"/>
      <c r="C5" s="204"/>
      <c r="D5" s="204"/>
      <c r="E5" s="204"/>
      <c r="F5" s="204"/>
      <c r="G5" s="204"/>
      <c r="H5" s="7"/>
      <c r="I5" s="7"/>
    </row>
    <row r="6" spans="1:9" ht="14.25">
      <c r="A6" s="201" t="s">
        <v>117</v>
      </c>
      <c r="B6" s="201"/>
      <c r="C6" s="201"/>
      <c r="D6" s="201"/>
      <c r="E6" s="201"/>
      <c r="F6" s="201"/>
      <c r="G6" s="201"/>
      <c r="H6" s="141"/>
      <c r="I6" s="8"/>
    </row>
    <row r="7" spans="1:8" ht="14.25">
      <c r="A7" s="205" t="s">
        <v>120</v>
      </c>
      <c r="B7" s="205"/>
      <c r="C7" s="205"/>
      <c r="D7" s="205"/>
      <c r="E7" s="205"/>
      <c r="F7" s="205"/>
      <c r="G7" s="205"/>
      <c r="H7" s="9"/>
    </row>
    <row r="8" spans="1:8" ht="14.25">
      <c r="A8" s="205" t="s">
        <v>140</v>
      </c>
      <c r="B8" s="205"/>
      <c r="C8" s="205"/>
      <c r="D8" s="205"/>
      <c r="E8" s="205"/>
      <c r="F8" s="205"/>
      <c r="G8" s="205"/>
      <c r="H8" s="9"/>
    </row>
    <row r="9" spans="1:8" ht="14.25">
      <c r="A9" s="2"/>
      <c r="B9" s="173"/>
      <c r="C9" s="2"/>
      <c r="D9" s="2"/>
      <c r="E9" s="2"/>
      <c r="F9" s="2"/>
      <c r="G9" s="2"/>
      <c r="H9" s="9"/>
    </row>
    <row r="10" spans="1:8" ht="14.25">
      <c r="A10" s="9"/>
      <c r="B10" s="6"/>
      <c r="C10" s="10"/>
      <c r="D10" s="10"/>
      <c r="E10" s="10"/>
      <c r="F10" s="10"/>
      <c r="G10" s="11"/>
      <c r="H10" s="9"/>
    </row>
    <row r="11" spans="1:8" ht="14.25">
      <c r="A11" s="9"/>
      <c r="B11" s="6"/>
      <c r="C11" s="206" t="s">
        <v>121</v>
      </c>
      <c r="D11" s="206"/>
      <c r="E11" s="10"/>
      <c r="F11" s="207" t="s">
        <v>122</v>
      </c>
      <c r="G11" s="207"/>
      <c r="H11" s="9"/>
    </row>
    <row r="12" spans="1:9" ht="14.25">
      <c r="A12" s="181" t="s">
        <v>124</v>
      </c>
      <c r="B12" s="176"/>
      <c r="C12" s="14" t="s">
        <v>119</v>
      </c>
      <c r="D12" s="14" t="s">
        <v>123</v>
      </c>
      <c r="E12" s="10"/>
      <c r="F12" s="14" t="s">
        <v>119</v>
      </c>
      <c r="G12" s="14" t="s">
        <v>123</v>
      </c>
      <c r="H12" s="15"/>
      <c r="I12" s="15"/>
    </row>
    <row r="13" spans="1:9" ht="15">
      <c r="A13" s="142"/>
      <c r="B13" s="15" t="s">
        <v>152</v>
      </c>
      <c r="C13" s="10" t="s">
        <v>0</v>
      </c>
      <c r="D13" s="10" t="s">
        <v>0</v>
      </c>
      <c r="E13" s="16"/>
      <c r="F13" s="10" t="s">
        <v>0</v>
      </c>
      <c r="G13" s="10" t="s">
        <v>0</v>
      </c>
      <c r="H13" s="15"/>
      <c r="I13" s="15"/>
    </row>
    <row r="14" spans="1:9" ht="15">
      <c r="A14" s="142"/>
      <c r="B14" s="15"/>
      <c r="C14" s="10"/>
      <c r="D14" s="10"/>
      <c r="E14" s="16"/>
      <c r="F14" s="10"/>
      <c r="G14" s="10"/>
      <c r="H14" s="15"/>
      <c r="I14" s="15"/>
    </row>
    <row r="15" spans="1:9" ht="15">
      <c r="A15" s="17" t="s">
        <v>1</v>
      </c>
      <c r="B15" s="198" t="s">
        <v>153</v>
      </c>
      <c r="C15" s="72">
        <v>2059912</v>
      </c>
      <c r="D15" s="73">
        <v>1872351</v>
      </c>
      <c r="E15" s="74"/>
      <c r="F15" s="72">
        <v>2059912</v>
      </c>
      <c r="G15" s="73">
        <v>1872351</v>
      </c>
      <c r="H15" s="13"/>
      <c r="I15" s="13"/>
    </row>
    <row r="16" spans="1:9" ht="15">
      <c r="A16" s="17" t="s">
        <v>2</v>
      </c>
      <c r="B16" s="198" t="s">
        <v>154</v>
      </c>
      <c r="C16" s="72">
        <v>-958776</v>
      </c>
      <c r="D16" s="73">
        <v>-833599</v>
      </c>
      <c r="E16" s="74"/>
      <c r="F16" s="72">
        <v>-958776</v>
      </c>
      <c r="G16" s="73">
        <v>-833599</v>
      </c>
      <c r="H16" s="13"/>
      <c r="I16" s="13"/>
    </row>
    <row r="17" spans="1:9" ht="15">
      <c r="A17" s="17" t="s">
        <v>3</v>
      </c>
      <c r="B17" s="198"/>
      <c r="C17" s="75">
        <f>SUM(C15:C16)</f>
        <v>1101136</v>
      </c>
      <c r="D17" s="76">
        <f>SUM(D15:D16)</f>
        <v>1038752</v>
      </c>
      <c r="E17" s="74"/>
      <c r="F17" s="75">
        <f>SUM(F15:F16)</f>
        <v>1101136</v>
      </c>
      <c r="G17" s="76">
        <f>SUM(G15:G16)</f>
        <v>1038752</v>
      </c>
      <c r="H17" s="13"/>
      <c r="I17" s="13"/>
    </row>
    <row r="18" spans="1:9" ht="4.5" customHeight="1">
      <c r="A18" s="17"/>
      <c r="B18" s="198"/>
      <c r="C18" s="77"/>
      <c r="D18" s="78"/>
      <c r="E18" s="74"/>
      <c r="F18" s="77"/>
      <c r="G18" s="78"/>
      <c r="H18" s="13"/>
      <c r="I18" s="13"/>
    </row>
    <row r="19" spans="1:9" ht="15">
      <c r="A19" s="17" t="s">
        <v>18</v>
      </c>
      <c r="B19" s="198"/>
      <c r="C19" s="72"/>
      <c r="D19" s="73"/>
      <c r="E19" s="74"/>
      <c r="F19" s="72"/>
      <c r="G19" s="73"/>
      <c r="H19" s="13"/>
      <c r="I19" s="13"/>
    </row>
    <row r="20" spans="1:9" ht="15">
      <c r="A20" s="18" t="s">
        <v>20</v>
      </c>
      <c r="B20" s="179" t="s">
        <v>155</v>
      </c>
      <c r="C20" s="72"/>
      <c r="D20" s="73"/>
      <c r="E20" s="74"/>
      <c r="F20" s="79"/>
      <c r="G20" s="73"/>
      <c r="H20" s="13"/>
      <c r="I20" s="13"/>
    </row>
    <row r="21" spans="1:9" ht="15">
      <c r="A21" s="18" t="s">
        <v>21</v>
      </c>
      <c r="B21" s="179"/>
      <c r="C21" s="80">
        <v>201060</v>
      </c>
      <c r="D21" s="81">
        <v>180583</v>
      </c>
      <c r="E21" s="82"/>
      <c r="F21" s="83">
        <v>201060</v>
      </c>
      <c r="G21" s="188">
        <v>180583</v>
      </c>
      <c r="H21" s="13"/>
      <c r="I21" s="13"/>
    </row>
    <row r="22" spans="1:9" ht="15">
      <c r="A22" s="18" t="s">
        <v>22</v>
      </c>
      <c r="B22" s="179"/>
      <c r="C22" s="84">
        <v>-566</v>
      </c>
      <c r="D22" s="151">
        <v>-20572</v>
      </c>
      <c r="E22" s="85"/>
      <c r="F22" s="86">
        <v>-566</v>
      </c>
      <c r="G22" s="189">
        <v>-20572</v>
      </c>
      <c r="H22" s="13"/>
      <c r="I22" s="13"/>
    </row>
    <row r="23" spans="1:9" ht="15">
      <c r="A23" s="18"/>
      <c r="B23" s="179"/>
      <c r="C23" s="72">
        <f>SUM(C21:C22)</f>
        <v>200494</v>
      </c>
      <c r="D23" s="73">
        <f>SUM(D21:D22)</f>
        <v>160011</v>
      </c>
      <c r="E23" s="74"/>
      <c r="F23" s="72">
        <f>SUM(F21:F22)</f>
        <v>200494</v>
      </c>
      <c r="G23" s="73">
        <f>SUM(G21:G22)</f>
        <v>160011</v>
      </c>
      <c r="H23" s="13"/>
      <c r="I23" s="13"/>
    </row>
    <row r="24" spans="1:9" ht="15">
      <c r="A24" s="18"/>
      <c r="B24" s="179"/>
      <c r="C24" s="72"/>
      <c r="D24" s="73"/>
      <c r="E24" s="74"/>
      <c r="F24" s="79"/>
      <c r="G24" s="73"/>
      <c r="H24" s="13"/>
      <c r="I24" s="13"/>
    </row>
    <row r="25" spans="1:9" ht="15">
      <c r="A25" s="18"/>
      <c r="B25" s="179"/>
      <c r="C25" s="75">
        <f>+C17+C23</f>
        <v>1301630</v>
      </c>
      <c r="D25" s="76">
        <f>+D17+D23</f>
        <v>1198763</v>
      </c>
      <c r="E25" s="74"/>
      <c r="F25" s="75">
        <v>1301630</v>
      </c>
      <c r="G25" s="76">
        <f>+G17+G23</f>
        <v>1198763</v>
      </c>
      <c r="H25" s="13"/>
      <c r="I25" s="13"/>
    </row>
    <row r="26" spans="1:9" ht="15">
      <c r="A26" s="17" t="s">
        <v>146</v>
      </c>
      <c r="B26" s="198" t="s">
        <v>156</v>
      </c>
      <c r="C26" s="72">
        <v>663995</v>
      </c>
      <c r="D26" s="73">
        <v>535690</v>
      </c>
      <c r="E26" s="74"/>
      <c r="F26" s="72">
        <v>663995</v>
      </c>
      <c r="G26" s="73">
        <v>535690</v>
      </c>
      <c r="H26" s="13"/>
      <c r="I26" s="13"/>
    </row>
    <row r="27" spans="1:9" ht="15">
      <c r="A27" s="17" t="s">
        <v>4</v>
      </c>
      <c r="B27" s="198"/>
      <c r="C27" s="87">
        <f>SUM(C25:C26)</f>
        <v>1965625</v>
      </c>
      <c r="D27" s="81">
        <f>SUM(D25:D26)</f>
        <v>1734453</v>
      </c>
      <c r="E27" s="74"/>
      <c r="F27" s="87">
        <f>SUM(F25:F26)</f>
        <v>1965625</v>
      </c>
      <c r="G27" s="81">
        <f>SUM(G25:G26)</f>
        <v>1734453</v>
      </c>
      <c r="H27" s="13"/>
      <c r="I27" s="13"/>
    </row>
    <row r="28" spans="1:9" ht="6.75" customHeight="1">
      <c r="A28" s="18"/>
      <c r="B28" s="179"/>
      <c r="C28" s="79"/>
      <c r="D28" s="74"/>
      <c r="E28" s="74"/>
      <c r="F28" s="79"/>
      <c r="G28" s="74"/>
      <c r="H28" s="13"/>
      <c r="I28" s="13"/>
    </row>
    <row r="29" spans="1:9" ht="15">
      <c r="A29" s="17" t="s">
        <v>147</v>
      </c>
      <c r="B29" s="198" t="s">
        <v>157</v>
      </c>
      <c r="C29" s="72">
        <v>-743172</v>
      </c>
      <c r="D29" s="73">
        <v>-673483</v>
      </c>
      <c r="E29" s="74"/>
      <c r="F29" s="72">
        <v>-743172</v>
      </c>
      <c r="G29" s="73">
        <v>-673483</v>
      </c>
      <c r="H29" s="13"/>
      <c r="I29" s="13"/>
    </row>
    <row r="30" spans="1:9" ht="15">
      <c r="A30" s="17" t="s">
        <v>5</v>
      </c>
      <c r="B30" s="198"/>
      <c r="C30" s="75">
        <f>SUM(C27:C29)</f>
        <v>1222453</v>
      </c>
      <c r="D30" s="76">
        <f>SUM(D27:D29)</f>
        <v>1060970</v>
      </c>
      <c r="E30" s="74"/>
      <c r="F30" s="75">
        <f>SUM(F27:F29)</f>
        <v>1222453</v>
      </c>
      <c r="G30" s="76">
        <f>SUM(G27:G29)</f>
        <v>1060970</v>
      </c>
      <c r="H30" s="13"/>
      <c r="I30" s="13"/>
    </row>
    <row r="31" spans="1:9" ht="9" customHeight="1">
      <c r="A31" s="18"/>
      <c r="B31" s="179"/>
      <c r="C31" s="79"/>
      <c r="D31" s="74"/>
      <c r="E31" s="74"/>
      <c r="F31" s="79"/>
      <c r="G31" s="74"/>
      <c r="H31" s="13"/>
      <c r="I31" s="13"/>
    </row>
    <row r="32" spans="1:9" ht="15" customHeight="1">
      <c r="A32" s="18" t="s">
        <v>148</v>
      </c>
      <c r="B32" s="179"/>
      <c r="C32" s="79"/>
      <c r="D32" s="74"/>
      <c r="E32" s="74"/>
      <c r="F32" s="79"/>
      <c r="G32" s="74"/>
      <c r="H32" s="13"/>
      <c r="I32" s="13"/>
    </row>
    <row r="33" spans="1:9" ht="15">
      <c r="A33" s="17" t="s">
        <v>149</v>
      </c>
      <c r="B33" s="198" t="s">
        <v>158</v>
      </c>
      <c r="C33" s="72">
        <v>-275599</v>
      </c>
      <c r="D33" s="73">
        <v>-268192</v>
      </c>
      <c r="E33" s="74"/>
      <c r="F33" s="72">
        <v>-275599</v>
      </c>
      <c r="G33" s="73">
        <v>-268192</v>
      </c>
      <c r="H33" s="13"/>
      <c r="I33" s="13"/>
    </row>
    <row r="34" spans="1:9" ht="15">
      <c r="A34" s="18"/>
      <c r="B34" s="179"/>
      <c r="C34" s="75">
        <f>SUM(C30:C33)</f>
        <v>946854</v>
      </c>
      <c r="D34" s="76">
        <f>SUM(D30:D33)</f>
        <v>792778</v>
      </c>
      <c r="E34" s="74"/>
      <c r="F34" s="75">
        <f>SUM(F30:F33)</f>
        <v>946854</v>
      </c>
      <c r="G34" s="76">
        <f>SUM(G30:G33)</f>
        <v>792778</v>
      </c>
      <c r="H34" s="13"/>
      <c r="I34" s="13"/>
    </row>
    <row r="35" spans="1:9" ht="1.5" customHeight="1">
      <c r="A35" s="18"/>
      <c r="B35" s="179"/>
      <c r="C35" s="77"/>
      <c r="D35" s="78"/>
      <c r="E35" s="74"/>
      <c r="F35" s="77"/>
      <c r="G35" s="78"/>
      <c r="H35" s="13"/>
      <c r="I35" s="13"/>
    </row>
    <row r="36" spans="1:9" ht="15">
      <c r="A36" s="17" t="s">
        <v>6</v>
      </c>
      <c r="B36" s="198"/>
      <c r="C36" s="74"/>
      <c r="D36" s="74"/>
      <c r="E36" s="74"/>
      <c r="F36" s="74"/>
      <c r="G36" s="74"/>
      <c r="H36" s="13"/>
      <c r="I36" s="13"/>
    </row>
    <row r="37" spans="1:9" ht="15">
      <c r="A37" s="17" t="s">
        <v>7</v>
      </c>
      <c r="B37" s="198"/>
      <c r="C37" s="88">
        <v>24</v>
      </c>
      <c r="D37" s="151">
        <v>423</v>
      </c>
      <c r="E37" s="89"/>
      <c r="F37" s="90">
        <v>24</v>
      </c>
      <c r="G37" s="151">
        <v>423</v>
      </c>
      <c r="H37" s="13"/>
      <c r="I37" s="13"/>
    </row>
    <row r="38" spans="1:9" ht="15">
      <c r="A38" s="17" t="s">
        <v>8</v>
      </c>
      <c r="B38" s="198"/>
      <c r="C38" s="77">
        <f>SUM(C34:C37)</f>
        <v>946878</v>
      </c>
      <c r="D38" s="78">
        <f>SUM(D34:D37)</f>
        <v>793201</v>
      </c>
      <c r="E38" s="89"/>
      <c r="F38" s="77">
        <f>SUM(F34:F37)</f>
        <v>946878</v>
      </c>
      <c r="G38" s="78">
        <f>SUM(G34:G37)</f>
        <v>793201</v>
      </c>
      <c r="H38" s="13"/>
      <c r="I38" s="13"/>
    </row>
    <row r="39" spans="1:9" ht="6.75" customHeight="1">
      <c r="A39" s="17"/>
      <c r="B39" s="198"/>
      <c r="C39" s="77"/>
      <c r="D39" s="78"/>
      <c r="E39" s="74"/>
      <c r="F39" s="77"/>
      <c r="G39" s="78"/>
      <c r="H39" s="13"/>
      <c r="I39" s="13"/>
    </row>
    <row r="40" spans="1:9" ht="15">
      <c r="A40" s="17" t="s">
        <v>24</v>
      </c>
      <c r="B40" s="198"/>
      <c r="C40" s="72">
        <v>-267418</v>
      </c>
      <c r="D40" s="73">
        <v>-224558</v>
      </c>
      <c r="E40" s="74"/>
      <c r="F40" s="72">
        <v>-267418</v>
      </c>
      <c r="G40" s="73">
        <v>-224558</v>
      </c>
      <c r="H40" s="13"/>
      <c r="I40" s="13"/>
    </row>
    <row r="41" spans="1:9" ht="5.25" customHeight="1">
      <c r="A41" s="18"/>
      <c r="B41" s="179"/>
      <c r="C41" s="75"/>
      <c r="D41" s="76"/>
      <c r="E41" s="74"/>
      <c r="F41" s="75"/>
      <c r="G41" s="76"/>
      <c r="H41" s="13"/>
      <c r="I41" s="13"/>
    </row>
    <row r="42" spans="1:9" ht="15">
      <c r="A42" s="17" t="s">
        <v>9</v>
      </c>
      <c r="B42" s="198"/>
      <c r="C42" s="74"/>
      <c r="D42" s="74"/>
      <c r="E42" s="74"/>
      <c r="F42" s="74"/>
      <c r="G42" s="74"/>
      <c r="H42" s="13"/>
      <c r="I42" s="13"/>
    </row>
    <row r="43" spans="1:13" ht="15">
      <c r="A43" s="17" t="s">
        <v>10</v>
      </c>
      <c r="B43" s="198"/>
      <c r="C43" s="72">
        <f>SUM(C38:C40)</f>
        <v>679460</v>
      </c>
      <c r="D43" s="73">
        <f>SUM(D38:D40)</f>
        <v>568643</v>
      </c>
      <c r="E43" s="74"/>
      <c r="F43" s="72">
        <f>SUM(F38:F40)</f>
        <v>679460</v>
      </c>
      <c r="G43" s="73">
        <f>SUM(G38:G40)</f>
        <v>568643</v>
      </c>
      <c r="H43" s="13"/>
      <c r="I43" s="13"/>
      <c r="J43" s="20"/>
      <c r="M43" s="20"/>
    </row>
    <row r="44" spans="1:9" ht="15">
      <c r="A44" s="17" t="s">
        <v>11</v>
      </c>
      <c r="B44" s="198"/>
      <c r="C44" s="90">
        <v>-6515</v>
      </c>
      <c r="D44" s="152">
        <v>-13604</v>
      </c>
      <c r="E44" s="74"/>
      <c r="F44" s="90">
        <v>-6515</v>
      </c>
      <c r="G44" s="152">
        <v>-13604</v>
      </c>
      <c r="H44" s="13"/>
      <c r="I44" s="13"/>
    </row>
    <row r="45" spans="1:9" ht="5.25" customHeight="1">
      <c r="A45" s="17"/>
      <c r="B45" s="198"/>
      <c r="C45" s="91"/>
      <c r="D45" s="153"/>
      <c r="E45" s="74"/>
      <c r="F45" s="91"/>
      <c r="G45" s="153"/>
      <c r="H45" s="13"/>
      <c r="I45" s="13"/>
    </row>
    <row r="46" spans="1:13" ht="15.75" thickBot="1">
      <c r="A46" s="17" t="s">
        <v>23</v>
      </c>
      <c r="B46" s="198"/>
      <c r="C46" s="92">
        <f>SUM(C43:C44)</f>
        <v>672945</v>
      </c>
      <c r="D46" s="154">
        <f>SUM(D43:D44)</f>
        <v>555039</v>
      </c>
      <c r="E46" s="74"/>
      <c r="F46" s="92">
        <f>SUM(F43:F44)</f>
        <v>672945</v>
      </c>
      <c r="G46" s="154">
        <f>SUM(G43:G44)</f>
        <v>555039</v>
      </c>
      <c r="H46" s="13"/>
      <c r="I46" s="13"/>
      <c r="J46" s="20"/>
      <c r="M46" s="20"/>
    </row>
    <row r="47" spans="2:9" ht="12.75">
      <c r="B47" s="199"/>
      <c r="D47" s="155"/>
      <c r="G47" s="155"/>
      <c r="H47" s="13"/>
      <c r="I47" s="13"/>
    </row>
    <row r="48" spans="1:9" ht="15">
      <c r="A48" s="17" t="s">
        <v>100</v>
      </c>
      <c r="B48" s="198" t="s">
        <v>169</v>
      </c>
      <c r="C48" s="19"/>
      <c r="D48" s="156"/>
      <c r="E48" s="18"/>
      <c r="F48" s="19"/>
      <c r="G48" s="156"/>
      <c r="H48" s="13"/>
      <c r="I48" s="13"/>
    </row>
    <row r="49" spans="1:9" ht="15">
      <c r="A49" s="17" t="s">
        <v>101</v>
      </c>
      <c r="B49" s="7"/>
      <c r="C49" s="23" t="s">
        <v>159</v>
      </c>
      <c r="D49" s="28" t="s">
        <v>142</v>
      </c>
      <c r="E49" s="16"/>
      <c r="F49" s="23" t="s">
        <v>159</v>
      </c>
      <c r="G49" s="28" t="s">
        <v>142</v>
      </c>
      <c r="H49" s="13"/>
      <c r="I49" s="13"/>
    </row>
    <row r="50" spans="1:7" ht="15.75" thickBot="1">
      <c r="A50" s="17" t="s">
        <v>102</v>
      </c>
      <c r="B50" s="7"/>
      <c r="C50" s="24" t="s">
        <v>168</v>
      </c>
      <c r="D50" s="157" t="s">
        <v>143</v>
      </c>
      <c r="E50" s="16"/>
      <c r="F50" s="24" t="s">
        <v>168</v>
      </c>
      <c r="G50" s="157" t="s">
        <v>143</v>
      </c>
    </row>
    <row r="51" spans="1:7" ht="15">
      <c r="A51" s="22"/>
      <c r="B51" s="178"/>
      <c r="C51" s="23"/>
      <c r="D51" s="28"/>
      <c r="E51" s="16"/>
      <c r="F51" s="23"/>
      <c r="G51" s="29"/>
    </row>
    <row r="52" spans="3:5" ht="14.25">
      <c r="C52" s="25"/>
      <c r="D52" s="25"/>
      <c r="E52" s="25"/>
    </row>
    <row r="53" spans="1:2" ht="12.75">
      <c r="A53" s="13"/>
      <c r="B53" s="179"/>
    </row>
    <row r="54" spans="1:2" ht="12.75">
      <c r="A54" s="13"/>
      <c r="B54" s="179"/>
    </row>
    <row r="56" spans="1:2" ht="12.75">
      <c r="A56" s="140" t="s">
        <v>118</v>
      </c>
      <c r="B56" s="180"/>
    </row>
    <row r="57" spans="1:2" ht="12.75">
      <c r="A57" s="27"/>
      <c r="B57" s="12"/>
    </row>
    <row r="58" spans="6:7" ht="12.75">
      <c r="F58" s="30"/>
      <c r="G58" s="31"/>
    </row>
  </sheetData>
  <mergeCells count="9">
    <mergeCell ref="A8:G8"/>
    <mergeCell ref="C11:D11"/>
    <mergeCell ref="F11:G11"/>
    <mergeCell ref="A7:G7"/>
    <mergeCell ref="A6:G6"/>
    <mergeCell ref="A2:G2"/>
    <mergeCell ref="A3:G3"/>
    <mergeCell ref="A4:G4"/>
    <mergeCell ref="A5:G5"/>
  </mergeCells>
  <printOptions/>
  <pageMargins left="0.6692913385826772" right="0.6692913385826772" top="0.7874015748031497" bottom="0.5511811023622047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SheetLayoutView="100" workbookViewId="0" topLeftCell="A1">
      <selection activeCell="A21" sqref="A21"/>
    </sheetView>
  </sheetViews>
  <sheetFormatPr defaultColWidth="9.140625" defaultRowHeight="12.75"/>
  <cols>
    <col min="1" max="1" width="38.7109375" style="4" customWidth="1"/>
    <col min="2" max="2" width="8.7109375" style="175" customWidth="1"/>
    <col min="3" max="4" width="12.57421875" style="4" customWidth="1"/>
    <col min="5" max="5" width="0.5625" style="4" customWidth="1"/>
    <col min="6" max="7" width="12.57421875" style="4" customWidth="1"/>
    <col min="8" max="16384" width="7.8515625" style="4" customWidth="1"/>
  </cols>
  <sheetData>
    <row r="1" ht="12.75">
      <c r="G1" s="32"/>
    </row>
    <row r="2" spans="1:7" ht="14.25">
      <c r="A2" s="206" t="s">
        <v>12</v>
      </c>
      <c r="B2" s="206"/>
      <c r="C2" s="206"/>
      <c r="D2" s="206"/>
      <c r="E2" s="206"/>
      <c r="F2" s="206"/>
      <c r="G2" s="206"/>
    </row>
    <row r="3" spans="1:7" ht="12.75">
      <c r="A3" s="208" t="s">
        <v>13</v>
      </c>
      <c r="B3" s="208"/>
      <c r="C3" s="208"/>
      <c r="D3" s="208"/>
      <c r="E3" s="208"/>
      <c r="F3" s="208"/>
      <c r="G3" s="208"/>
    </row>
    <row r="4" spans="1:7" ht="14.25">
      <c r="A4" s="206" t="s">
        <v>116</v>
      </c>
      <c r="B4" s="206"/>
      <c r="C4" s="206"/>
      <c r="D4" s="206"/>
      <c r="E4" s="206"/>
      <c r="F4" s="206"/>
      <c r="G4" s="206"/>
    </row>
    <row r="5" spans="1:7" ht="15">
      <c r="A5" s="209"/>
      <c r="B5" s="209"/>
      <c r="C5" s="209"/>
      <c r="D5" s="209"/>
      <c r="E5" s="209"/>
      <c r="F5" s="209"/>
      <c r="G5" s="209"/>
    </row>
    <row r="6" spans="1:8" ht="14.25">
      <c r="A6" s="201" t="s">
        <v>117</v>
      </c>
      <c r="B6" s="201"/>
      <c r="C6" s="201"/>
      <c r="D6" s="201"/>
      <c r="E6" s="201"/>
      <c r="F6" s="201"/>
      <c r="G6" s="201"/>
      <c r="H6" s="8"/>
    </row>
    <row r="7" spans="1:8" ht="14.25">
      <c r="A7" s="205" t="s">
        <v>120</v>
      </c>
      <c r="B7" s="205"/>
      <c r="C7" s="205"/>
      <c r="D7" s="205"/>
      <c r="E7" s="205"/>
      <c r="F7" s="205"/>
      <c r="G7" s="205"/>
      <c r="H7" s="2"/>
    </row>
    <row r="8" spans="1:8" ht="14.25">
      <c r="A8" s="205" t="s">
        <v>140</v>
      </c>
      <c r="B8" s="205"/>
      <c r="C8" s="205"/>
      <c r="D8" s="205"/>
      <c r="E8" s="205"/>
      <c r="F8" s="205"/>
      <c r="G8" s="205"/>
      <c r="H8" s="2"/>
    </row>
    <row r="9" spans="1:8" ht="14.25">
      <c r="A9" s="2"/>
      <c r="B9" s="173"/>
      <c r="C9" s="2"/>
      <c r="D9" s="2"/>
      <c r="E9" s="2"/>
      <c r="F9" s="2"/>
      <c r="G9" s="2"/>
      <c r="H9" s="2"/>
    </row>
    <row r="10" spans="1:7" ht="14.25">
      <c r="A10" s="9"/>
      <c r="B10" s="6"/>
      <c r="C10" s="10"/>
      <c r="D10" s="10"/>
      <c r="E10" s="10"/>
      <c r="F10" s="10"/>
      <c r="G10" s="10"/>
    </row>
    <row r="11" spans="1:7" ht="14.25">
      <c r="A11" s="9"/>
      <c r="B11" s="6"/>
      <c r="C11" s="206" t="s">
        <v>121</v>
      </c>
      <c r="D11" s="206"/>
      <c r="E11" s="10"/>
      <c r="F11" s="207" t="s">
        <v>122</v>
      </c>
      <c r="G11" s="207"/>
    </row>
    <row r="12" spans="1:8" ht="14.25">
      <c r="A12" s="181" t="s">
        <v>125</v>
      </c>
      <c r="B12" s="176"/>
      <c r="C12" s="14" t="s">
        <v>119</v>
      </c>
      <c r="D12" s="14" t="s">
        <v>123</v>
      </c>
      <c r="E12" s="10"/>
      <c r="F12" s="14" t="s">
        <v>119</v>
      </c>
      <c r="G12" s="14" t="s">
        <v>123</v>
      </c>
      <c r="H12" s="12"/>
    </row>
    <row r="13" spans="1:8" ht="15">
      <c r="A13" s="142"/>
      <c r="B13" s="176"/>
      <c r="C13" s="10" t="s">
        <v>0</v>
      </c>
      <c r="D13" s="10" t="s">
        <v>0</v>
      </c>
      <c r="E13" s="16"/>
      <c r="F13" s="10" t="s">
        <v>0</v>
      </c>
      <c r="G13" s="10" t="s">
        <v>0</v>
      </c>
      <c r="H13" s="15"/>
    </row>
    <row r="14" spans="1:8" ht="15">
      <c r="A14" s="142"/>
      <c r="B14" s="176"/>
      <c r="C14" s="10"/>
      <c r="D14" s="10"/>
      <c r="E14" s="16"/>
      <c r="F14" s="10"/>
      <c r="G14" s="10"/>
      <c r="H14" s="15"/>
    </row>
    <row r="15" spans="1:8" ht="15">
      <c r="A15" s="17" t="s">
        <v>1</v>
      </c>
      <c r="B15" s="198" t="s">
        <v>153</v>
      </c>
      <c r="C15" s="72">
        <v>1888539</v>
      </c>
      <c r="D15" s="104">
        <v>1415020</v>
      </c>
      <c r="E15" s="74"/>
      <c r="F15" s="72">
        <v>1888539</v>
      </c>
      <c r="G15" s="104">
        <v>1415020</v>
      </c>
      <c r="H15" s="13"/>
    </row>
    <row r="16" spans="1:8" ht="15">
      <c r="A16" s="17" t="s">
        <v>2</v>
      </c>
      <c r="B16" s="198" t="s">
        <v>154</v>
      </c>
      <c r="C16" s="72">
        <v>-862976</v>
      </c>
      <c r="D16" s="104">
        <v>-635934</v>
      </c>
      <c r="E16" s="74"/>
      <c r="F16" s="72">
        <v>-862976</v>
      </c>
      <c r="G16" s="104">
        <v>-635934</v>
      </c>
      <c r="H16" s="13"/>
    </row>
    <row r="17" spans="1:8" ht="15">
      <c r="A17" s="17" t="s">
        <v>3</v>
      </c>
      <c r="B17" s="198"/>
      <c r="C17" s="75">
        <f>SUM(C15:C16)</f>
        <v>1025563</v>
      </c>
      <c r="D17" s="105">
        <f>SUM(D15:D16)</f>
        <v>779086</v>
      </c>
      <c r="E17" s="74"/>
      <c r="F17" s="75">
        <f>SUM(F15:F16)</f>
        <v>1025563</v>
      </c>
      <c r="G17" s="105">
        <f>SUM(G15:G16)</f>
        <v>779086</v>
      </c>
      <c r="H17" s="13"/>
    </row>
    <row r="18" spans="1:8" ht="15">
      <c r="A18" s="17"/>
      <c r="B18" s="198"/>
      <c r="C18" s="77"/>
      <c r="D18" s="106"/>
      <c r="E18" s="74"/>
      <c r="F18" s="77"/>
      <c r="G18" s="106"/>
      <c r="H18" s="13"/>
    </row>
    <row r="19" spans="1:8" ht="15">
      <c r="A19" s="17" t="s">
        <v>18</v>
      </c>
      <c r="B19" s="198"/>
      <c r="C19" s="72"/>
      <c r="D19" s="104"/>
      <c r="E19" s="74"/>
      <c r="F19" s="72"/>
      <c r="G19" s="104"/>
      <c r="H19" s="13"/>
    </row>
    <row r="20" spans="1:8" ht="15">
      <c r="A20" s="18" t="s">
        <v>20</v>
      </c>
      <c r="B20" s="179" t="s">
        <v>155</v>
      </c>
      <c r="C20" s="79"/>
      <c r="D20" s="107"/>
      <c r="E20" s="74"/>
      <c r="F20" s="79"/>
      <c r="G20" s="107"/>
      <c r="H20" s="13"/>
    </row>
    <row r="21" spans="1:8" ht="15">
      <c r="A21" s="18" t="s">
        <v>21</v>
      </c>
      <c r="B21" s="179"/>
      <c r="C21" s="93">
        <v>193376</v>
      </c>
      <c r="D21" s="108">
        <v>131356</v>
      </c>
      <c r="E21" s="82"/>
      <c r="F21" s="83">
        <v>193376</v>
      </c>
      <c r="G21" s="190">
        <v>131356</v>
      </c>
      <c r="H21" s="13"/>
    </row>
    <row r="22" spans="1:8" ht="15">
      <c r="A22" s="18" t="s">
        <v>22</v>
      </c>
      <c r="B22" s="179"/>
      <c r="C22" s="94">
        <v>-1379</v>
      </c>
      <c r="D22" s="109">
        <v>-18332</v>
      </c>
      <c r="E22" s="85"/>
      <c r="F22" s="86">
        <v>-1379</v>
      </c>
      <c r="G22" s="191">
        <v>-18332</v>
      </c>
      <c r="H22" s="13"/>
    </row>
    <row r="23" spans="1:8" ht="15">
      <c r="A23" s="18"/>
      <c r="B23" s="179"/>
      <c r="C23" s="79">
        <f>SUM(C21:C22)</f>
        <v>191997</v>
      </c>
      <c r="D23" s="107">
        <f>SUM(D21:D22)</f>
        <v>113024</v>
      </c>
      <c r="E23" s="74"/>
      <c r="F23" s="79">
        <f>SUM(F21:F22)</f>
        <v>191997</v>
      </c>
      <c r="G23" s="107">
        <f>SUM(G21:G22)</f>
        <v>113024</v>
      </c>
      <c r="H23" s="13"/>
    </row>
    <row r="24" spans="1:8" ht="15">
      <c r="A24" s="18"/>
      <c r="B24" s="179"/>
      <c r="C24" s="75">
        <f>+C17+C23</f>
        <v>1217560</v>
      </c>
      <c r="D24" s="105">
        <f>+D17+D23</f>
        <v>892110</v>
      </c>
      <c r="E24" s="74"/>
      <c r="F24" s="75">
        <f>+F17+F23</f>
        <v>1217560</v>
      </c>
      <c r="G24" s="105">
        <f>+G17+G23</f>
        <v>892110</v>
      </c>
      <c r="H24" s="13"/>
    </row>
    <row r="25" spans="1:8" ht="15">
      <c r="A25" s="17" t="s">
        <v>146</v>
      </c>
      <c r="B25" s="198" t="s">
        <v>156</v>
      </c>
      <c r="C25" s="72">
        <v>554474</v>
      </c>
      <c r="D25" s="104">
        <v>1168827</v>
      </c>
      <c r="E25" s="74"/>
      <c r="F25" s="72">
        <v>554474</v>
      </c>
      <c r="G25" s="104">
        <v>1168827</v>
      </c>
      <c r="H25" s="13"/>
    </row>
    <row r="26" spans="1:8" ht="15">
      <c r="A26" s="17" t="s">
        <v>4</v>
      </c>
      <c r="B26" s="198"/>
      <c r="C26" s="87">
        <f>+C24+C25</f>
        <v>1772034</v>
      </c>
      <c r="D26" s="110">
        <f>+D24+D25</f>
        <v>2060937</v>
      </c>
      <c r="E26" s="74"/>
      <c r="F26" s="87">
        <f>+F24+F25</f>
        <v>1772034</v>
      </c>
      <c r="G26" s="110">
        <f>+G24+G25</f>
        <v>2060937</v>
      </c>
      <c r="H26" s="13"/>
    </row>
    <row r="27" spans="1:8" ht="15">
      <c r="A27" s="17" t="s">
        <v>147</v>
      </c>
      <c r="B27" s="198" t="s">
        <v>157</v>
      </c>
      <c r="C27" s="72">
        <v>-655640</v>
      </c>
      <c r="D27" s="104">
        <v>-538249</v>
      </c>
      <c r="E27" s="74"/>
      <c r="F27" s="72">
        <v>-655640</v>
      </c>
      <c r="G27" s="104">
        <v>-538249</v>
      </c>
      <c r="H27" s="13"/>
    </row>
    <row r="28" spans="1:8" ht="15">
      <c r="A28" s="17" t="s">
        <v>5</v>
      </c>
      <c r="B28" s="198"/>
      <c r="C28" s="75">
        <f>SUM(C26:C27)</f>
        <v>1116394</v>
      </c>
      <c r="D28" s="105">
        <f>SUM(D26:D27)</f>
        <v>1522688</v>
      </c>
      <c r="E28" s="74"/>
      <c r="F28" s="75">
        <f>SUM(F26:F27)</f>
        <v>1116394</v>
      </c>
      <c r="G28" s="105">
        <f>SUM(G26:G27)</f>
        <v>1522688</v>
      </c>
      <c r="H28" s="13"/>
    </row>
    <row r="29" spans="1:8" ht="15">
      <c r="A29" s="17"/>
      <c r="B29" s="198"/>
      <c r="C29" s="77"/>
      <c r="D29" s="106"/>
      <c r="E29" s="74"/>
      <c r="F29" s="77"/>
      <c r="G29" s="106"/>
      <c r="H29" s="13"/>
    </row>
    <row r="30" spans="1:8" ht="15">
      <c r="A30" s="18" t="s">
        <v>148</v>
      </c>
      <c r="B30" s="179"/>
      <c r="C30" s="79"/>
      <c r="D30" s="107"/>
      <c r="E30" s="74"/>
      <c r="F30" s="79"/>
      <c r="G30" s="107"/>
      <c r="H30" s="13"/>
    </row>
    <row r="31" spans="1:8" ht="15">
      <c r="A31" s="17" t="s">
        <v>149</v>
      </c>
      <c r="B31" s="198" t="s">
        <v>158</v>
      </c>
      <c r="C31" s="72">
        <v>-258116</v>
      </c>
      <c r="D31" s="104">
        <v>-743844</v>
      </c>
      <c r="E31" s="74"/>
      <c r="F31" s="72">
        <v>-258116</v>
      </c>
      <c r="G31" s="104">
        <v>-743844</v>
      </c>
      <c r="H31" s="13"/>
    </row>
    <row r="32" spans="1:8" ht="15">
      <c r="A32" s="18"/>
      <c r="B32" s="177"/>
      <c r="C32" s="75"/>
      <c r="D32" s="105"/>
      <c r="E32" s="89"/>
      <c r="F32" s="75"/>
      <c r="G32" s="105"/>
      <c r="H32" s="13"/>
    </row>
    <row r="33" spans="1:8" ht="15">
      <c r="A33" s="17" t="s">
        <v>8</v>
      </c>
      <c r="B33" s="7"/>
      <c r="C33" s="77">
        <f>SUM(C28:C31)</f>
        <v>858278</v>
      </c>
      <c r="D33" s="106">
        <f>SUM(D28:D31)</f>
        <v>778844</v>
      </c>
      <c r="E33" s="89"/>
      <c r="F33" s="77">
        <f>SUM(F28:F31)</f>
        <v>858278</v>
      </c>
      <c r="G33" s="106">
        <f>SUM(G28:G31)</f>
        <v>778844</v>
      </c>
      <c r="H33" s="13"/>
    </row>
    <row r="34" spans="1:8" ht="15">
      <c r="A34" s="17"/>
      <c r="B34" s="7"/>
      <c r="C34" s="77"/>
      <c r="D34" s="106"/>
      <c r="E34" s="74"/>
      <c r="F34" s="77"/>
      <c r="G34" s="106"/>
      <c r="H34" s="13"/>
    </row>
    <row r="35" spans="1:8" ht="15">
      <c r="A35" s="17" t="s">
        <v>24</v>
      </c>
      <c r="B35" s="7"/>
      <c r="C35" s="72">
        <v>-242574</v>
      </c>
      <c r="D35" s="104">
        <v>-228810</v>
      </c>
      <c r="E35" s="74"/>
      <c r="F35" s="72">
        <v>-242574</v>
      </c>
      <c r="G35" s="104">
        <v>-228810</v>
      </c>
      <c r="H35" s="13"/>
    </row>
    <row r="36" spans="1:8" ht="15.75" thickBot="1">
      <c r="A36" s="17" t="s">
        <v>17</v>
      </c>
      <c r="B36" s="7"/>
      <c r="C36" s="95">
        <f>SUM(C33:C35)</f>
        <v>615704</v>
      </c>
      <c r="D36" s="111">
        <f>SUM(D33:D35)</f>
        <v>550034</v>
      </c>
      <c r="E36" s="74"/>
      <c r="F36" s="95">
        <f>SUM(F33:F35)</f>
        <v>615704</v>
      </c>
      <c r="G36" s="111">
        <f>SUM(G33:G35)</f>
        <v>550034</v>
      </c>
      <c r="H36" s="13"/>
    </row>
    <row r="37" ht="12.75">
      <c r="H37" s="13"/>
    </row>
    <row r="38" spans="1:8" ht="12.75">
      <c r="A38" s="13"/>
      <c r="B38" s="179"/>
      <c r="H38" s="13"/>
    </row>
    <row r="39" spans="1:8" ht="12.75">
      <c r="A39" s="13"/>
      <c r="B39" s="179"/>
      <c r="H39" s="13"/>
    </row>
    <row r="40" spans="1:8" ht="12.75">
      <c r="A40" s="13"/>
      <c r="B40" s="179"/>
      <c r="H40" s="13"/>
    </row>
    <row r="41" spans="1:8" ht="12.75">
      <c r="A41" s="140" t="s">
        <v>118</v>
      </c>
      <c r="B41" s="180"/>
      <c r="H41" s="13"/>
    </row>
    <row r="42" spans="1:4" ht="12.75">
      <c r="A42" s="27"/>
      <c r="B42" s="12"/>
      <c r="C42" s="26"/>
      <c r="D42" s="26"/>
    </row>
    <row r="43" spans="6:7" ht="12.75">
      <c r="F43" s="3"/>
      <c r="G43" s="3"/>
    </row>
  </sheetData>
  <mergeCells count="9">
    <mergeCell ref="A8:G8"/>
    <mergeCell ref="C11:D11"/>
    <mergeCell ref="F11:G11"/>
    <mergeCell ref="A7:G7"/>
    <mergeCell ref="A6:G6"/>
    <mergeCell ref="A2:G2"/>
    <mergeCell ref="A3:G3"/>
    <mergeCell ref="A4:G4"/>
    <mergeCell ref="A5:G5"/>
  </mergeCells>
  <printOptions/>
  <pageMargins left="0.67" right="0.6692913385826772" top="0.7086614173228347" bottom="0.708661417322834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615"/>
  <sheetViews>
    <sheetView showGridLines="0" tabSelected="1" view="pageBreakPreview" zoomScaleSheetLayoutView="100" workbookViewId="0" topLeftCell="A92">
      <selection activeCell="D110" sqref="D110"/>
    </sheetView>
  </sheetViews>
  <sheetFormatPr defaultColWidth="9.421875" defaultRowHeight="12.75"/>
  <cols>
    <col min="1" max="1" width="6.421875" style="37" customWidth="1"/>
    <col min="2" max="3" width="18.00390625" style="37" customWidth="1"/>
    <col min="4" max="4" width="8.421875" style="117" customWidth="1"/>
    <col min="5" max="8" width="13.140625" style="37" customWidth="1"/>
    <col min="9" max="16384" width="9.421875" style="37" customWidth="1"/>
  </cols>
  <sheetData>
    <row r="1" spans="1:8" ht="15.75">
      <c r="A1" s="211" t="s">
        <v>12</v>
      </c>
      <c r="B1" s="211"/>
      <c r="C1" s="211"/>
      <c r="D1" s="211"/>
      <c r="E1" s="211"/>
      <c r="F1" s="211"/>
      <c r="G1" s="211"/>
      <c r="H1" s="211"/>
    </row>
    <row r="2" spans="1:8" s="59" customFormat="1" ht="14.25" customHeight="1">
      <c r="A2" s="210" t="s">
        <v>13</v>
      </c>
      <c r="B2" s="210"/>
      <c r="C2" s="210"/>
      <c r="D2" s="210"/>
      <c r="E2" s="210"/>
      <c r="F2" s="210"/>
      <c r="G2" s="210"/>
      <c r="H2" s="210"/>
    </row>
    <row r="3" spans="1:8" s="59" customFormat="1" ht="14.25" customHeight="1">
      <c r="A3" s="211" t="s">
        <v>116</v>
      </c>
      <c r="B3" s="211"/>
      <c r="C3" s="211"/>
      <c r="D3" s="211"/>
      <c r="E3" s="211"/>
      <c r="F3" s="211"/>
      <c r="G3" s="211"/>
      <c r="H3" s="211"/>
    </row>
    <row r="4" spans="1:8" s="59" customFormat="1" ht="14.25" customHeight="1">
      <c r="A4" s="38"/>
      <c r="B4" s="38"/>
      <c r="C4" s="38"/>
      <c r="D4" s="38"/>
      <c r="E4" s="38"/>
      <c r="F4" s="38"/>
      <c r="G4" s="38"/>
      <c r="H4" s="38"/>
    </row>
    <row r="5" spans="1:8" s="59" customFormat="1" ht="14.25" customHeight="1">
      <c r="A5" s="201" t="s">
        <v>117</v>
      </c>
      <c r="B5" s="201"/>
      <c r="C5" s="201"/>
      <c r="D5" s="201"/>
      <c r="E5" s="201"/>
      <c r="F5" s="201"/>
      <c r="G5" s="201"/>
      <c r="H5" s="201"/>
    </row>
    <row r="6" spans="1:8" s="59" customFormat="1" ht="14.25" customHeight="1">
      <c r="A6" s="201" t="s">
        <v>126</v>
      </c>
      <c r="B6" s="201"/>
      <c r="C6" s="201"/>
      <c r="D6" s="201"/>
      <c r="E6" s="201"/>
      <c r="F6" s="201"/>
      <c r="G6" s="201"/>
      <c r="H6" s="201"/>
    </row>
    <row r="7" spans="1:8" s="59" customFormat="1" ht="14.25" customHeight="1">
      <c r="A7" s="39"/>
      <c r="B7" s="39"/>
      <c r="C7" s="39"/>
      <c r="D7" s="39"/>
      <c r="E7" s="39"/>
      <c r="F7" s="39"/>
      <c r="G7" s="39"/>
      <c r="H7" s="39"/>
    </row>
    <row r="8" spans="1:8" s="59" customFormat="1" ht="14.25" customHeight="1">
      <c r="A8" s="201"/>
      <c r="B8" s="201"/>
      <c r="C8" s="201"/>
      <c r="D8" s="201"/>
      <c r="E8" s="201"/>
      <c r="F8" s="201"/>
      <c r="G8" s="201"/>
      <c r="H8" s="201"/>
    </row>
    <row r="9" spans="1:8" s="59" customFormat="1" ht="14.25" customHeight="1">
      <c r="A9" s="40"/>
      <c r="B9" s="40"/>
      <c r="C9" s="40"/>
      <c r="D9" s="38"/>
      <c r="E9" s="41" t="s">
        <v>14</v>
      </c>
      <c r="F9" s="42"/>
      <c r="G9" s="41" t="s">
        <v>15</v>
      </c>
      <c r="H9" s="42"/>
    </row>
    <row r="10" spans="1:8" s="59" customFormat="1" ht="14.25" customHeight="1">
      <c r="A10" s="40"/>
      <c r="B10" s="40"/>
      <c r="C10" s="40"/>
      <c r="D10" s="38"/>
      <c r="E10" s="14" t="s">
        <v>119</v>
      </c>
      <c r="F10" s="14" t="s">
        <v>99</v>
      </c>
      <c r="G10" s="14" t="s">
        <v>119</v>
      </c>
      <c r="H10" s="14" t="s">
        <v>99</v>
      </c>
    </row>
    <row r="11" spans="1:8" s="59" customFormat="1" ht="14.25" customHeight="1">
      <c r="A11" s="118"/>
      <c r="B11" s="118"/>
      <c r="C11" s="118"/>
      <c r="D11" s="174" t="s">
        <v>152</v>
      </c>
      <c r="E11" s="136" t="s">
        <v>0</v>
      </c>
      <c r="F11" s="136" t="s">
        <v>0</v>
      </c>
      <c r="G11" s="136" t="s">
        <v>0</v>
      </c>
      <c r="H11" s="136" t="s">
        <v>0</v>
      </c>
    </row>
    <row r="12" spans="1:8" s="59" customFormat="1" ht="14.25" customHeight="1">
      <c r="A12" s="118"/>
      <c r="B12" s="118"/>
      <c r="C12" s="118"/>
      <c r="D12" s="38"/>
      <c r="E12" s="39"/>
      <c r="F12" s="39"/>
      <c r="G12" s="39"/>
      <c r="H12" s="39"/>
    </row>
    <row r="13" spans="1:8" s="59" customFormat="1" ht="14.25" customHeight="1">
      <c r="A13" s="43" t="s">
        <v>25</v>
      </c>
      <c r="B13" s="43"/>
      <c r="C13" s="43"/>
      <c r="D13" s="38"/>
      <c r="E13" s="39"/>
      <c r="F13" s="39"/>
      <c r="G13" s="39"/>
      <c r="H13" s="39"/>
    </row>
    <row r="14" spans="1:8" s="59" customFormat="1" ht="14.25" customHeight="1">
      <c r="A14" s="40"/>
      <c r="B14" s="40"/>
      <c r="C14" s="40"/>
      <c r="D14" s="38"/>
      <c r="E14" s="44"/>
      <c r="F14" s="44"/>
      <c r="G14" s="44"/>
      <c r="H14" s="44"/>
    </row>
    <row r="15" spans="1:8" s="59" customFormat="1" ht="14.25" customHeight="1">
      <c r="A15" s="34" t="s">
        <v>26</v>
      </c>
      <c r="B15" s="34"/>
      <c r="C15" s="34"/>
      <c r="D15" s="186"/>
      <c r="E15" s="35">
        <v>24787696</v>
      </c>
      <c r="F15" s="160">
        <v>22596444</v>
      </c>
      <c r="G15" s="35">
        <v>19247850</v>
      </c>
      <c r="H15" s="160">
        <v>18479404</v>
      </c>
    </row>
    <row r="16" spans="1:8" s="59" customFormat="1" ht="14.25" customHeight="1">
      <c r="A16" s="34" t="s">
        <v>114</v>
      </c>
      <c r="B16" s="34"/>
      <c r="C16" s="34"/>
      <c r="D16" s="186"/>
      <c r="E16" s="35"/>
      <c r="F16" s="160"/>
      <c r="G16" s="35"/>
      <c r="H16" s="160"/>
    </row>
    <row r="17" spans="1:8" s="59" customFormat="1" ht="14.25" customHeight="1">
      <c r="A17" s="34" t="s">
        <v>115</v>
      </c>
      <c r="B17" s="34"/>
      <c r="C17" s="34"/>
      <c r="D17" s="186"/>
      <c r="E17" s="35">
        <v>9726748</v>
      </c>
      <c r="F17" s="160">
        <v>9324796</v>
      </c>
      <c r="G17" s="35">
        <v>10407114</v>
      </c>
      <c r="H17" s="160">
        <v>9975736</v>
      </c>
    </row>
    <row r="18" spans="1:8" s="59" customFormat="1" ht="14.25" customHeight="1">
      <c r="A18" s="34" t="s">
        <v>27</v>
      </c>
      <c r="B18" s="34"/>
      <c r="C18" s="34"/>
      <c r="D18" s="186"/>
      <c r="E18" s="35">
        <v>381511</v>
      </c>
      <c r="F18" s="160">
        <v>299857</v>
      </c>
      <c r="G18" s="36">
        <v>377842</v>
      </c>
      <c r="H18" s="161">
        <v>296871</v>
      </c>
    </row>
    <row r="19" spans="1:8" s="59" customFormat="1" ht="14.25" customHeight="1">
      <c r="A19" s="34" t="s">
        <v>144</v>
      </c>
      <c r="B19" s="34"/>
      <c r="C19" s="34"/>
      <c r="D19" s="186" t="s">
        <v>160</v>
      </c>
      <c r="E19" s="35">
        <v>28342834</v>
      </c>
      <c r="F19" s="160">
        <v>28261016</v>
      </c>
      <c r="G19" s="35">
        <v>23228763</v>
      </c>
      <c r="H19" s="160">
        <v>22128177</v>
      </c>
    </row>
    <row r="20" spans="1:8" s="59" customFormat="1" ht="14.25" customHeight="1">
      <c r="A20" s="34" t="s">
        <v>145</v>
      </c>
      <c r="B20" s="34"/>
      <c r="C20" s="34"/>
      <c r="D20" s="186" t="s">
        <v>161</v>
      </c>
      <c r="E20" s="35">
        <v>120483939</v>
      </c>
      <c r="F20" s="160">
        <v>119593814</v>
      </c>
      <c r="G20" s="35">
        <v>116614552</v>
      </c>
      <c r="H20" s="160">
        <v>115481632</v>
      </c>
    </row>
    <row r="21" spans="1:8" s="59" customFormat="1" ht="14.25" customHeight="1">
      <c r="A21" s="34" t="s">
        <v>28</v>
      </c>
      <c r="B21" s="34"/>
      <c r="C21" s="34"/>
      <c r="D21" s="186" t="s">
        <v>162</v>
      </c>
      <c r="E21" s="35">
        <v>2161459</v>
      </c>
      <c r="F21" s="160">
        <v>1664333</v>
      </c>
      <c r="G21" s="35">
        <v>1330164</v>
      </c>
      <c r="H21" s="160">
        <v>993599</v>
      </c>
    </row>
    <row r="22" spans="1:8" s="59" customFormat="1" ht="14.25" customHeight="1">
      <c r="A22" s="34" t="s">
        <v>29</v>
      </c>
      <c r="B22" s="34"/>
      <c r="C22" s="34"/>
      <c r="D22" s="186"/>
      <c r="E22" s="35">
        <v>4702374</v>
      </c>
      <c r="F22" s="160">
        <v>4228781</v>
      </c>
      <c r="G22" s="35">
        <v>4592582</v>
      </c>
      <c r="H22" s="160">
        <v>4051998</v>
      </c>
    </row>
    <row r="23" spans="1:8" s="59" customFormat="1" ht="14.25" customHeight="1">
      <c r="A23" s="34" t="s">
        <v>30</v>
      </c>
      <c r="B23" s="34"/>
      <c r="C23" s="34"/>
      <c r="D23" s="186"/>
      <c r="E23" s="45" t="s">
        <v>16</v>
      </c>
      <c r="F23" s="163" t="s">
        <v>16</v>
      </c>
      <c r="G23" s="46">
        <v>1999086</v>
      </c>
      <c r="H23" s="162">
        <v>1915978</v>
      </c>
    </row>
    <row r="24" spans="1:8" s="59" customFormat="1" ht="14.25" customHeight="1">
      <c r="A24" s="34" t="s">
        <v>31</v>
      </c>
      <c r="B24" s="34"/>
      <c r="C24" s="34"/>
      <c r="D24" s="186"/>
      <c r="E24" s="36">
        <v>7064</v>
      </c>
      <c r="F24" s="161">
        <v>20048</v>
      </c>
      <c r="G24" s="35">
        <v>7040</v>
      </c>
      <c r="H24" s="160">
        <v>10640</v>
      </c>
    </row>
    <row r="25" spans="1:8" s="59" customFormat="1" ht="14.25" customHeight="1">
      <c r="A25" s="34" t="s">
        <v>32</v>
      </c>
      <c r="B25" s="34"/>
      <c r="C25" s="34"/>
      <c r="D25" s="186"/>
      <c r="E25" s="35">
        <v>1306656</v>
      </c>
      <c r="F25" s="160">
        <v>1341569</v>
      </c>
      <c r="G25" s="35">
        <v>1178674</v>
      </c>
      <c r="H25" s="160">
        <v>1188926</v>
      </c>
    </row>
    <row r="26" spans="1:8" s="59" customFormat="1" ht="14.25" customHeight="1">
      <c r="A26" s="40" t="s">
        <v>33</v>
      </c>
      <c r="B26" s="40"/>
      <c r="C26" s="40"/>
      <c r="D26" s="186"/>
      <c r="E26" s="35">
        <v>911323</v>
      </c>
      <c r="F26" s="160">
        <v>963946</v>
      </c>
      <c r="G26" s="35">
        <v>857971</v>
      </c>
      <c r="H26" s="160">
        <v>911752</v>
      </c>
    </row>
    <row r="27" spans="1:8" s="59" customFormat="1" ht="14.25" customHeight="1">
      <c r="A27" s="34" t="s">
        <v>34</v>
      </c>
      <c r="B27" s="34"/>
      <c r="C27" s="34"/>
      <c r="D27" s="186"/>
      <c r="E27" s="35">
        <v>3935594</v>
      </c>
      <c r="F27" s="160">
        <v>3600656</v>
      </c>
      <c r="G27" s="45" t="s">
        <v>16</v>
      </c>
      <c r="H27" s="163" t="s">
        <v>16</v>
      </c>
    </row>
    <row r="28" spans="1:8" s="59" customFormat="1" ht="14.25" customHeight="1">
      <c r="A28" s="34"/>
      <c r="B28" s="34"/>
      <c r="C28" s="34"/>
      <c r="D28" s="186"/>
      <c r="E28" s="35"/>
      <c r="F28" s="160"/>
      <c r="G28" s="45"/>
      <c r="H28" s="163"/>
    </row>
    <row r="29" spans="1:8" s="59" customFormat="1" ht="14.25" customHeight="1" thickBot="1">
      <c r="A29" s="44" t="s">
        <v>35</v>
      </c>
      <c r="B29" s="44"/>
      <c r="C29" s="44"/>
      <c r="D29" s="186"/>
      <c r="E29" s="47">
        <f>SUM(E15:E27)</f>
        <v>196747198</v>
      </c>
      <c r="F29" s="164">
        <f>SUM(F15:F27)</f>
        <v>191895260</v>
      </c>
      <c r="G29" s="47">
        <f>SUM(G15:G27)</f>
        <v>179841638</v>
      </c>
      <c r="H29" s="164">
        <f>SUM(H15:H27)</f>
        <v>175434713</v>
      </c>
    </row>
    <row r="30" spans="1:8" s="59" customFormat="1" ht="14.25" customHeight="1">
      <c r="A30" s="40"/>
      <c r="B30" s="40"/>
      <c r="C30" s="40"/>
      <c r="D30" s="186"/>
      <c r="E30" s="35"/>
      <c r="F30" s="160"/>
      <c r="G30" s="35"/>
      <c r="H30" s="160"/>
    </row>
    <row r="31" spans="1:8" s="59" customFormat="1" ht="14.25" customHeight="1">
      <c r="A31" s="43" t="s">
        <v>36</v>
      </c>
      <c r="B31" s="43"/>
      <c r="C31" s="43"/>
      <c r="D31" s="186"/>
      <c r="E31" s="35"/>
      <c r="F31" s="160"/>
      <c r="G31" s="35"/>
      <c r="H31" s="160"/>
    </row>
    <row r="32" spans="1:8" s="59" customFormat="1" ht="14.25" customHeight="1">
      <c r="A32" s="40"/>
      <c r="B32" s="40"/>
      <c r="C32" s="40"/>
      <c r="D32" s="186"/>
      <c r="E32" s="35"/>
      <c r="F32" s="160"/>
      <c r="G32" s="35"/>
      <c r="H32" s="160"/>
    </row>
    <row r="33" spans="1:8" s="59" customFormat="1" ht="14.25" customHeight="1">
      <c r="A33" s="34" t="s">
        <v>37</v>
      </c>
      <c r="B33" s="34"/>
      <c r="C33" s="34"/>
      <c r="D33" s="186" t="s">
        <v>163</v>
      </c>
      <c r="E33" s="35">
        <v>132137203</v>
      </c>
      <c r="F33" s="160">
        <v>131068045</v>
      </c>
      <c r="G33" s="35">
        <v>119069667</v>
      </c>
      <c r="H33" s="160">
        <v>118275713</v>
      </c>
    </row>
    <row r="34" spans="1:8" s="59" customFormat="1" ht="14.25" customHeight="1">
      <c r="A34" s="34" t="s">
        <v>38</v>
      </c>
      <c r="B34" s="34"/>
      <c r="C34" s="34"/>
      <c r="D34" s="186" t="s">
        <v>164</v>
      </c>
      <c r="E34" s="35"/>
      <c r="F34" s="160"/>
      <c r="H34" s="160"/>
    </row>
    <row r="35" spans="1:8" s="59" customFormat="1" ht="14.25" customHeight="1">
      <c r="A35" s="34" t="s">
        <v>39</v>
      </c>
      <c r="B35" s="34"/>
      <c r="C35" s="34"/>
      <c r="D35" s="186"/>
      <c r="E35" s="35">
        <v>19394094</v>
      </c>
      <c r="F35" s="160">
        <v>18361182</v>
      </c>
      <c r="G35" s="35">
        <v>21237502</v>
      </c>
      <c r="H35" s="160">
        <v>19874194</v>
      </c>
    </row>
    <row r="36" spans="1:8" s="59" customFormat="1" ht="14.25" customHeight="1">
      <c r="A36" s="34" t="s">
        <v>40</v>
      </c>
      <c r="B36" s="34"/>
      <c r="C36" s="34"/>
      <c r="D36" s="186"/>
      <c r="E36" s="35"/>
      <c r="F36" s="160"/>
      <c r="G36" s="35"/>
      <c r="H36" s="160"/>
    </row>
    <row r="37" spans="1:8" s="59" customFormat="1" ht="14.25" customHeight="1">
      <c r="A37" s="34" t="s">
        <v>41</v>
      </c>
      <c r="B37" s="34"/>
      <c r="C37" s="34"/>
      <c r="D37" s="186"/>
      <c r="E37" s="35">
        <v>9248828</v>
      </c>
      <c r="F37" s="160">
        <v>7627695</v>
      </c>
      <c r="G37" s="35">
        <v>9067426</v>
      </c>
      <c r="H37" s="160">
        <v>7422269</v>
      </c>
    </row>
    <row r="38" spans="1:8" s="59" customFormat="1" ht="14.25" customHeight="1">
      <c r="A38" s="34" t="s">
        <v>42</v>
      </c>
      <c r="B38" s="34"/>
      <c r="C38" s="34"/>
      <c r="D38" s="186"/>
      <c r="E38" s="35">
        <v>3389046</v>
      </c>
      <c r="F38" s="160">
        <v>2358124</v>
      </c>
      <c r="G38" s="35">
        <v>3656218</v>
      </c>
      <c r="H38" s="160">
        <v>2692568</v>
      </c>
    </row>
    <row r="39" spans="1:9" s="59" customFormat="1" ht="14.25" customHeight="1">
      <c r="A39" s="34" t="s">
        <v>43</v>
      </c>
      <c r="B39" s="34"/>
      <c r="C39" s="34"/>
      <c r="D39" s="186" t="s">
        <v>165</v>
      </c>
      <c r="E39" s="35">
        <v>3732478</v>
      </c>
      <c r="F39" s="160">
        <v>3130142</v>
      </c>
      <c r="G39" s="35">
        <v>3583255</v>
      </c>
      <c r="H39" s="160">
        <v>3140403</v>
      </c>
      <c r="I39" s="112"/>
    </row>
    <row r="40" spans="1:9" s="59" customFormat="1" ht="14.25" customHeight="1">
      <c r="A40" s="34" t="s">
        <v>44</v>
      </c>
      <c r="B40" s="34"/>
      <c r="C40" s="34"/>
      <c r="D40" s="186"/>
      <c r="E40" s="35">
        <v>4296227</v>
      </c>
      <c r="F40" s="160">
        <v>4990773</v>
      </c>
      <c r="G40" s="35">
        <v>4296227</v>
      </c>
      <c r="H40" s="160">
        <v>4990773</v>
      </c>
      <c r="I40" s="112"/>
    </row>
    <row r="41" spans="1:8" s="59" customFormat="1" ht="14.25" customHeight="1">
      <c r="A41" s="34" t="s">
        <v>45</v>
      </c>
      <c r="B41" s="34"/>
      <c r="C41" s="34"/>
      <c r="D41" s="186"/>
      <c r="E41" s="35">
        <v>935351</v>
      </c>
      <c r="F41" s="160">
        <v>880205</v>
      </c>
      <c r="G41" s="35">
        <v>912100</v>
      </c>
      <c r="H41" s="160">
        <v>855514</v>
      </c>
    </row>
    <row r="42" spans="1:8" s="59" customFormat="1" ht="14.25" customHeight="1">
      <c r="A42" s="34" t="s">
        <v>46</v>
      </c>
      <c r="B42" s="34"/>
      <c r="C42" s="34"/>
      <c r="D42" s="186"/>
      <c r="E42" s="35">
        <v>24976</v>
      </c>
      <c r="F42" s="160">
        <v>20685</v>
      </c>
      <c r="G42" s="45" t="s">
        <v>16</v>
      </c>
      <c r="H42" s="163" t="s">
        <v>16</v>
      </c>
    </row>
    <row r="43" spans="1:10" s="59" customFormat="1" ht="14.25" customHeight="1">
      <c r="A43" s="34" t="s">
        <v>47</v>
      </c>
      <c r="B43" s="34"/>
      <c r="C43" s="34"/>
      <c r="D43" s="186"/>
      <c r="E43" s="35">
        <v>2042410</v>
      </c>
      <c r="F43" s="160">
        <v>3004000</v>
      </c>
      <c r="G43" s="35">
        <v>2042410</v>
      </c>
      <c r="H43" s="160">
        <v>3004000</v>
      </c>
      <c r="I43" s="113"/>
      <c r="J43" s="113"/>
    </row>
    <row r="44" spans="1:10" s="59" customFormat="1" ht="14.25" customHeight="1">
      <c r="A44" s="34" t="s">
        <v>48</v>
      </c>
      <c r="B44" s="34"/>
      <c r="C44" s="34"/>
      <c r="D44" s="186"/>
      <c r="E44" s="35">
        <v>211498</v>
      </c>
      <c r="F44" s="160">
        <v>120506</v>
      </c>
      <c r="G44" s="45" t="s">
        <v>16</v>
      </c>
      <c r="H44" s="163" t="s">
        <v>16</v>
      </c>
      <c r="I44" s="113"/>
      <c r="J44" s="113"/>
    </row>
    <row r="45" spans="1:10" s="59" customFormat="1" ht="14.25" customHeight="1">
      <c r="A45" s="34" t="s">
        <v>49</v>
      </c>
      <c r="B45" s="34"/>
      <c r="C45" s="34"/>
      <c r="D45" s="186"/>
      <c r="E45" s="35">
        <v>3724096</v>
      </c>
      <c r="F45" s="160">
        <v>3480150</v>
      </c>
      <c r="G45" s="45" t="s">
        <v>16</v>
      </c>
      <c r="H45" s="163" t="s">
        <v>16</v>
      </c>
      <c r="I45" s="113"/>
      <c r="J45" s="113"/>
    </row>
    <row r="46" spans="1:10" s="59" customFormat="1" ht="14.25" customHeight="1">
      <c r="A46" s="34"/>
      <c r="B46" s="34"/>
      <c r="C46" s="34"/>
      <c r="D46" s="186"/>
      <c r="E46" s="35"/>
      <c r="F46" s="160"/>
      <c r="G46" s="45"/>
      <c r="H46" s="163"/>
      <c r="I46" s="113"/>
      <c r="J46" s="113"/>
    </row>
    <row r="47" spans="1:8" s="59" customFormat="1" ht="14.25" customHeight="1">
      <c r="A47" s="44" t="s">
        <v>50</v>
      </c>
      <c r="B47" s="44"/>
      <c r="C47" s="44"/>
      <c r="D47" s="186"/>
      <c r="E47" s="48">
        <f>SUM(E33:E45)</f>
        <v>179136207</v>
      </c>
      <c r="F47" s="165">
        <f>SUM(F33:F45)</f>
        <v>175041507</v>
      </c>
      <c r="G47" s="48">
        <f>SUM(G33:G45)</f>
        <v>163864805</v>
      </c>
      <c r="H47" s="165">
        <f>SUM(H33:H45)</f>
        <v>160255434</v>
      </c>
    </row>
    <row r="48" spans="1:8" s="59" customFormat="1" ht="14.25" customHeight="1">
      <c r="A48" s="44"/>
      <c r="B48" s="44"/>
      <c r="C48" s="44"/>
      <c r="D48" s="38"/>
      <c r="E48" s="51"/>
      <c r="F48" s="52"/>
      <c r="G48" s="51"/>
      <c r="H48" s="52"/>
    </row>
    <row r="49" spans="1:8" s="59" customFormat="1" ht="14.25" customHeight="1">
      <c r="A49" s="44"/>
      <c r="B49" s="44"/>
      <c r="C49" s="44"/>
      <c r="D49" s="38"/>
      <c r="E49" s="51"/>
      <c r="F49" s="52"/>
      <c r="G49" s="51"/>
      <c r="H49" s="52"/>
    </row>
    <row r="50" spans="1:8" s="59" customFormat="1" ht="14.25" customHeight="1">
      <c r="A50" s="44"/>
      <c r="B50" s="44"/>
      <c r="C50" s="44"/>
      <c r="D50" s="38"/>
      <c r="E50" s="51"/>
      <c r="F50" s="52"/>
      <c r="G50" s="51"/>
      <c r="H50" s="52"/>
    </row>
    <row r="51" spans="1:8" s="59" customFormat="1" ht="14.25" customHeight="1">
      <c r="A51" s="44"/>
      <c r="B51" s="44"/>
      <c r="C51" s="44"/>
      <c r="D51" s="38"/>
      <c r="E51" s="51"/>
      <c r="F51" s="52"/>
      <c r="G51" s="51"/>
      <c r="H51" s="52"/>
    </row>
    <row r="52" spans="1:8" s="59" customFormat="1" ht="14.25" customHeight="1">
      <c r="A52" s="44"/>
      <c r="B52" s="44"/>
      <c r="C52" s="44"/>
      <c r="D52" s="38"/>
      <c r="E52" s="51"/>
      <c r="F52" s="52"/>
      <c r="G52" s="51"/>
      <c r="H52" s="52"/>
    </row>
    <row r="53" spans="1:8" s="59" customFormat="1" ht="14.25" customHeight="1">
      <c r="A53" s="44"/>
      <c r="B53" s="44"/>
      <c r="C53" s="44"/>
      <c r="D53" s="38"/>
      <c r="E53" s="51"/>
      <c r="F53" s="52"/>
      <c r="G53" s="51"/>
      <c r="H53" s="52"/>
    </row>
    <row r="54" spans="1:8" s="59" customFormat="1" ht="14.25" customHeight="1">
      <c r="A54" s="44"/>
      <c r="B54" s="44"/>
      <c r="C54" s="44"/>
      <c r="D54" s="38"/>
      <c r="E54" s="51"/>
      <c r="F54" s="52"/>
      <c r="G54" s="51"/>
      <c r="H54" s="52"/>
    </row>
    <row r="55" spans="1:8" s="59" customFormat="1" ht="14.25" customHeight="1">
      <c r="A55" s="44"/>
      <c r="B55" s="44"/>
      <c r="C55" s="44"/>
      <c r="D55" s="38"/>
      <c r="E55" s="51"/>
      <c r="F55" s="52"/>
      <c r="G55" s="51"/>
      <c r="H55" s="52"/>
    </row>
    <row r="56" spans="1:8" s="59" customFormat="1" ht="14.25" customHeight="1">
      <c r="A56" s="44"/>
      <c r="B56" s="44"/>
      <c r="C56" s="44"/>
      <c r="D56" s="38"/>
      <c r="E56" s="51"/>
      <c r="F56" s="52"/>
      <c r="G56" s="51"/>
      <c r="H56" s="52"/>
    </row>
    <row r="57" spans="1:8" s="59" customFormat="1" ht="14.25" customHeight="1">
      <c r="A57" s="44"/>
      <c r="B57" s="44"/>
      <c r="C57" s="44"/>
      <c r="D57" s="38"/>
      <c r="E57" s="51"/>
      <c r="F57" s="52"/>
      <c r="G57" s="51"/>
      <c r="H57" s="52"/>
    </row>
    <row r="58" spans="1:8" s="59" customFormat="1" ht="14.25" customHeight="1">
      <c r="A58" s="44"/>
      <c r="B58" s="44"/>
      <c r="C58" s="44"/>
      <c r="D58" s="38"/>
      <c r="E58" s="51"/>
      <c r="F58" s="52"/>
      <c r="G58" s="51"/>
      <c r="H58" s="52"/>
    </row>
    <row r="59" spans="1:8" s="59" customFormat="1" ht="14.25" customHeight="1">
      <c r="A59" s="44"/>
      <c r="B59" s="44"/>
      <c r="C59" s="44"/>
      <c r="D59" s="38"/>
      <c r="E59" s="51"/>
      <c r="F59" s="52"/>
      <c r="G59" s="51"/>
      <c r="H59" s="52"/>
    </row>
    <row r="60" spans="1:8" s="59" customFormat="1" ht="14.25" customHeight="1">
      <c r="A60" s="44"/>
      <c r="B60" s="44"/>
      <c r="C60" s="44"/>
      <c r="D60" s="38"/>
      <c r="E60" s="51"/>
      <c r="F60" s="52"/>
      <c r="G60" s="51"/>
      <c r="H60" s="52"/>
    </row>
    <row r="61" spans="1:8" s="59" customFormat="1" ht="14.25" customHeight="1">
      <c r="A61" s="44"/>
      <c r="B61" s="44"/>
      <c r="C61" s="44"/>
      <c r="D61" s="38"/>
      <c r="E61" s="51"/>
      <c r="F61" s="52"/>
      <c r="G61" s="51"/>
      <c r="H61" s="52"/>
    </row>
    <row r="62" spans="1:8" s="59" customFormat="1" ht="14.25" customHeight="1">
      <c r="A62" s="44"/>
      <c r="B62" s="44"/>
      <c r="C62" s="44"/>
      <c r="D62" s="38"/>
      <c r="E62" s="51"/>
      <c r="F62" s="52"/>
      <c r="G62" s="51"/>
      <c r="H62" s="52"/>
    </row>
    <row r="63" spans="1:8" s="59" customFormat="1" ht="14.25" customHeight="1">
      <c r="A63" s="44"/>
      <c r="B63" s="44"/>
      <c r="C63" s="44"/>
      <c r="D63" s="38"/>
      <c r="E63" s="51"/>
      <c r="F63" s="52"/>
      <c r="G63" s="51"/>
      <c r="H63" s="52"/>
    </row>
    <row r="64" spans="1:8" s="59" customFormat="1" ht="14.25" customHeight="1">
      <c r="A64" s="44"/>
      <c r="B64" s="44"/>
      <c r="C64" s="44"/>
      <c r="D64" s="38"/>
      <c r="E64" s="51"/>
      <c r="F64" s="52"/>
      <c r="G64" s="51"/>
      <c r="H64" s="52"/>
    </row>
    <row r="65" spans="1:8" s="59" customFormat="1" ht="14.25" customHeight="1">
      <c r="A65" s="211" t="s">
        <v>12</v>
      </c>
      <c r="B65" s="211"/>
      <c r="C65" s="211"/>
      <c r="D65" s="211"/>
      <c r="E65" s="211"/>
      <c r="F65" s="211"/>
      <c r="G65" s="211"/>
      <c r="H65" s="211"/>
    </row>
    <row r="66" spans="1:8" s="59" customFormat="1" ht="14.25" customHeight="1">
      <c r="A66" s="210" t="s">
        <v>13</v>
      </c>
      <c r="B66" s="210"/>
      <c r="C66" s="210"/>
      <c r="D66" s="210"/>
      <c r="E66" s="210"/>
      <c r="F66" s="210"/>
      <c r="G66" s="210"/>
      <c r="H66" s="210"/>
    </row>
    <row r="67" spans="1:8" s="59" customFormat="1" ht="14.25" customHeight="1">
      <c r="A67" s="211" t="s">
        <v>116</v>
      </c>
      <c r="B67" s="211"/>
      <c r="C67" s="211"/>
      <c r="D67" s="211"/>
      <c r="E67" s="211"/>
      <c r="F67" s="211"/>
      <c r="G67" s="211"/>
      <c r="H67" s="211"/>
    </row>
    <row r="68" spans="1:8" s="59" customFormat="1" ht="14.25" customHeight="1">
      <c r="A68" s="38"/>
      <c r="B68" s="38"/>
      <c r="C68" s="38"/>
      <c r="D68" s="38"/>
      <c r="E68" s="38"/>
      <c r="F68" s="38"/>
      <c r="G68" s="38"/>
      <c r="H68" s="38"/>
    </row>
    <row r="69" spans="1:8" s="59" customFormat="1" ht="14.25" customHeight="1">
      <c r="A69" s="201" t="s">
        <v>117</v>
      </c>
      <c r="B69" s="201"/>
      <c r="C69" s="201"/>
      <c r="D69" s="201"/>
      <c r="E69" s="201"/>
      <c r="F69" s="201"/>
      <c r="G69" s="201"/>
      <c r="H69" s="201"/>
    </row>
    <row r="70" spans="1:8" s="59" customFormat="1" ht="14.25" customHeight="1">
      <c r="A70" s="201" t="s">
        <v>126</v>
      </c>
      <c r="B70" s="201"/>
      <c r="C70" s="201"/>
      <c r="D70" s="201"/>
      <c r="E70" s="201"/>
      <c r="F70" s="201"/>
      <c r="G70" s="201"/>
      <c r="H70" s="201"/>
    </row>
    <row r="71" spans="1:8" s="59" customFormat="1" ht="14.25" customHeight="1">
      <c r="A71" s="44"/>
      <c r="B71" s="44"/>
      <c r="C71" s="44"/>
      <c r="D71" s="38"/>
      <c r="E71" s="51"/>
      <c r="F71" s="52"/>
      <c r="G71" s="51"/>
      <c r="H71" s="52"/>
    </row>
    <row r="72" spans="1:8" s="59" customFormat="1" ht="14.25" customHeight="1">
      <c r="A72" s="44"/>
      <c r="B72" s="44"/>
      <c r="C72" s="44"/>
      <c r="D72" s="38"/>
      <c r="E72" s="41" t="s">
        <v>14</v>
      </c>
      <c r="F72" s="42"/>
      <c r="G72" s="41" t="s">
        <v>15</v>
      </c>
      <c r="H72" s="42"/>
    </row>
    <row r="73" spans="1:8" s="59" customFormat="1" ht="14.25" customHeight="1">
      <c r="A73" s="44"/>
      <c r="B73" s="44"/>
      <c r="C73" s="44"/>
      <c r="D73" s="38"/>
      <c r="E73" s="14" t="s">
        <v>119</v>
      </c>
      <c r="F73" s="14" t="s">
        <v>99</v>
      </c>
      <c r="G73" s="14" t="s">
        <v>119</v>
      </c>
      <c r="H73" s="14" t="s">
        <v>99</v>
      </c>
    </row>
    <row r="74" spans="1:8" s="59" customFormat="1" ht="14.25" customHeight="1">
      <c r="A74" s="44"/>
      <c r="B74" s="44"/>
      <c r="C74" s="44"/>
      <c r="D74" s="174" t="s">
        <v>152</v>
      </c>
      <c r="E74" s="136" t="s">
        <v>0</v>
      </c>
      <c r="F74" s="136" t="s">
        <v>0</v>
      </c>
      <c r="G74" s="136" t="s">
        <v>0</v>
      </c>
      <c r="H74" s="136" t="s">
        <v>0</v>
      </c>
    </row>
    <row r="75" spans="1:8" s="59" customFormat="1" ht="14.25" customHeight="1">
      <c r="A75" s="40"/>
      <c r="B75" s="40"/>
      <c r="C75" s="40"/>
      <c r="D75" s="38"/>
      <c r="E75" s="44"/>
      <c r="F75" s="44"/>
      <c r="G75" s="35"/>
      <c r="H75" s="35"/>
    </row>
    <row r="76" spans="1:8" s="59" customFormat="1" ht="14.25" customHeight="1">
      <c r="A76" s="43" t="s">
        <v>51</v>
      </c>
      <c r="B76" s="43"/>
      <c r="C76" s="43"/>
      <c r="D76" s="186"/>
      <c r="E76" s="35"/>
      <c r="F76" s="35"/>
      <c r="G76" s="35"/>
      <c r="H76" s="35"/>
    </row>
    <row r="77" spans="1:8" s="59" customFormat="1" ht="14.25" customHeight="1">
      <c r="A77" s="40"/>
      <c r="B77" s="40"/>
      <c r="C77" s="40"/>
      <c r="D77" s="186"/>
      <c r="E77" s="118"/>
      <c r="F77" s="118"/>
      <c r="G77" s="35"/>
      <c r="H77" s="35"/>
    </row>
    <row r="78" spans="1:8" s="59" customFormat="1" ht="14.25" customHeight="1">
      <c r="A78" s="34" t="s">
        <v>52</v>
      </c>
      <c r="B78" s="34"/>
      <c r="C78" s="34"/>
      <c r="D78" s="186"/>
      <c r="E78" s="35">
        <v>3732396</v>
      </c>
      <c r="F78" s="160">
        <v>3721053</v>
      </c>
      <c r="G78" s="35">
        <v>3732396</v>
      </c>
      <c r="H78" s="160">
        <v>3721053</v>
      </c>
    </row>
    <row r="79" spans="1:8" s="59" customFormat="1" ht="14.25" customHeight="1">
      <c r="A79" s="34" t="s">
        <v>53</v>
      </c>
      <c r="B79" s="34"/>
      <c r="C79" s="34"/>
      <c r="D79" s="186"/>
      <c r="E79" s="35">
        <v>13495135</v>
      </c>
      <c r="F79" s="160">
        <v>12680256</v>
      </c>
      <c r="G79" s="35">
        <v>12244437</v>
      </c>
      <c r="H79" s="160">
        <v>11458226</v>
      </c>
    </row>
    <row r="80" spans="1:8" s="59" customFormat="1" ht="14.25" customHeight="1">
      <c r="A80" s="40"/>
      <c r="B80" s="40"/>
      <c r="C80" s="40"/>
      <c r="D80" s="186"/>
      <c r="E80" s="48">
        <f>SUM(E78:E79)</f>
        <v>17227531</v>
      </c>
      <c r="F80" s="165">
        <f>SUM(F78:F79)</f>
        <v>16401309</v>
      </c>
      <c r="G80" s="48">
        <f>SUM(G78:G79)</f>
        <v>15976833</v>
      </c>
      <c r="H80" s="165">
        <f>SUM(H78:H79)</f>
        <v>15179279</v>
      </c>
    </row>
    <row r="81" spans="1:8" s="59" customFormat="1" ht="14.25" customHeight="1">
      <c r="A81" s="40"/>
      <c r="B81" s="40"/>
      <c r="C81" s="40"/>
      <c r="D81" s="186"/>
      <c r="E81" s="44"/>
      <c r="F81" s="40"/>
      <c r="G81" s="44"/>
      <c r="H81" s="40"/>
    </row>
    <row r="82" spans="1:8" s="59" customFormat="1" ht="14.25" customHeight="1">
      <c r="A82" s="43" t="s">
        <v>54</v>
      </c>
      <c r="B82" s="43"/>
      <c r="C82" s="43"/>
      <c r="D82" s="186"/>
      <c r="E82" s="49">
        <v>383460</v>
      </c>
      <c r="F82" s="166">
        <v>452444</v>
      </c>
      <c r="G82" s="50" t="s">
        <v>16</v>
      </c>
      <c r="H82" s="158" t="s">
        <v>16</v>
      </c>
    </row>
    <row r="83" spans="1:8" s="59" customFormat="1" ht="14.25" customHeight="1">
      <c r="A83" s="44" t="s">
        <v>55</v>
      </c>
      <c r="B83" s="44"/>
      <c r="C83" s="44"/>
      <c r="D83" s="186"/>
      <c r="E83" s="51"/>
      <c r="F83" s="52"/>
      <c r="G83" s="53"/>
      <c r="H83" s="159"/>
    </row>
    <row r="84" spans="1:8" s="59" customFormat="1" ht="14.25" customHeight="1" thickBot="1">
      <c r="A84" s="44" t="s">
        <v>56</v>
      </c>
      <c r="B84" s="44"/>
      <c r="C84" s="44"/>
      <c r="D84" s="187"/>
      <c r="E84" s="54">
        <f>+E47+E80+E82</f>
        <v>196747198</v>
      </c>
      <c r="F84" s="167">
        <f>+F47+F80+F82</f>
        <v>191895260</v>
      </c>
      <c r="G84" s="54">
        <f>+G47+G80+G82</f>
        <v>179841638</v>
      </c>
      <c r="H84" s="167">
        <f>+H47+H80+H82</f>
        <v>175434713</v>
      </c>
    </row>
    <row r="85" spans="1:8" s="59" customFormat="1" ht="14.25" customHeight="1">
      <c r="A85" s="119"/>
      <c r="B85" s="119"/>
      <c r="C85" s="119"/>
      <c r="D85" s="187"/>
      <c r="E85" s="35"/>
      <c r="F85" s="160"/>
      <c r="G85" s="35"/>
      <c r="H85" s="160"/>
    </row>
    <row r="86" spans="1:8" s="59" customFormat="1" ht="14.25" customHeight="1" thickBot="1">
      <c r="A86" s="43" t="s">
        <v>57</v>
      </c>
      <c r="B86" s="43"/>
      <c r="C86" s="43"/>
      <c r="D86" s="186" t="s">
        <v>166</v>
      </c>
      <c r="E86" s="54">
        <v>112404735</v>
      </c>
      <c r="F86" s="167">
        <v>109451821</v>
      </c>
      <c r="G86" s="54">
        <v>110892884</v>
      </c>
      <c r="H86" s="167">
        <v>107615751</v>
      </c>
    </row>
    <row r="87" spans="1:8" s="59" customFormat="1" ht="14.25" customHeight="1">
      <c r="A87" s="43"/>
      <c r="B87" s="43"/>
      <c r="C87" s="43"/>
      <c r="D87" s="186"/>
      <c r="E87" s="51"/>
      <c r="F87" s="51"/>
      <c r="G87" s="51"/>
      <c r="H87" s="51"/>
    </row>
    <row r="88" spans="1:8" s="59" customFormat="1" ht="14.25" customHeight="1">
      <c r="A88" s="118"/>
      <c r="B88" s="118"/>
      <c r="C88" s="118"/>
      <c r="D88" s="187"/>
      <c r="E88" s="40"/>
      <c r="F88" s="40"/>
      <c r="G88" s="40"/>
      <c r="H88" s="40"/>
    </row>
    <row r="89" spans="1:8" s="59" customFormat="1" ht="14.25" customHeight="1">
      <c r="A89" s="55" t="s">
        <v>58</v>
      </c>
      <c r="B89" s="55"/>
      <c r="C89" s="55"/>
      <c r="D89" s="186" t="s">
        <v>167</v>
      </c>
      <c r="E89" s="40"/>
      <c r="F89" s="40"/>
      <c r="G89" s="40"/>
      <c r="H89" s="40"/>
    </row>
    <row r="90" spans="1:8" s="59" customFormat="1" ht="14.25" customHeight="1">
      <c r="A90" s="55"/>
      <c r="B90" s="55"/>
      <c r="C90" s="55"/>
      <c r="D90" s="182"/>
      <c r="E90" s="40"/>
      <c r="F90" s="40"/>
      <c r="G90" s="40"/>
      <c r="H90" s="40"/>
    </row>
    <row r="91" spans="1:8" s="59" customFormat="1" ht="14.25" customHeight="1">
      <c r="A91" s="55" t="s">
        <v>170</v>
      </c>
      <c r="B91" s="55"/>
      <c r="C91" s="55"/>
      <c r="D91" s="182"/>
      <c r="E91" s="40"/>
      <c r="F91" s="40"/>
      <c r="G91" s="40"/>
      <c r="H91" s="40"/>
    </row>
    <row r="92" spans="1:8" s="59" customFormat="1" ht="14.25" customHeight="1">
      <c r="A92" s="55"/>
      <c r="B92" s="55"/>
      <c r="C92" s="55"/>
      <c r="D92" s="182"/>
      <c r="E92" s="44"/>
      <c r="F92" s="40"/>
      <c r="G92" s="44"/>
      <c r="H92" s="40"/>
    </row>
    <row r="93" spans="1:8" s="59" customFormat="1" ht="14.25" customHeight="1">
      <c r="A93" s="40" t="s">
        <v>109</v>
      </c>
      <c r="B93" s="40"/>
      <c r="C93" s="40"/>
      <c r="D93" s="38"/>
      <c r="E93" s="44"/>
      <c r="F93" s="40"/>
      <c r="G93" s="44"/>
      <c r="H93" s="40"/>
    </row>
    <row r="94" spans="1:8" s="59" customFormat="1" ht="14.25" customHeight="1">
      <c r="A94" s="40" t="s">
        <v>110</v>
      </c>
      <c r="B94" s="40"/>
      <c r="C94" s="40"/>
      <c r="D94" s="38"/>
      <c r="E94" s="193">
        <v>0.116</v>
      </c>
      <c r="F94" s="56">
        <v>0.1171</v>
      </c>
      <c r="G94" s="193">
        <v>0.1125</v>
      </c>
      <c r="H94" s="56">
        <v>0.1128</v>
      </c>
    </row>
    <row r="95" spans="1:8" s="59" customFormat="1" ht="14.25" customHeight="1" thickBot="1">
      <c r="A95" s="40" t="s">
        <v>111</v>
      </c>
      <c r="B95" s="40"/>
      <c r="C95" s="40"/>
      <c r="D95" s="38"/>
      <c r="E95" s="194">
        <v>0.1121</v>
      </c>
      <c r="F95" s="57">
        <v>0.1145</v>
      </c>
      <c r="G95" s="194">
        <v>0.1084</v>
      </c>
      <c r="H95" s="57">
        <v>0.1107</v>
      </c>
    </row>
    <row r="96" spans="1:8" s="59" customFormat="1" ht="14.25" customHeight="1">
      <c r="A96" s="40"/>
      <c r="B96" s="40"/>
      <c r="C96" s="40"/>
      <c r="D96" s="38"/>
      <c r="E96" s="193"/>
      <c r="F96" s="56"/>
      <c r="G96" s="193"/>
      <c r="H96" s="56"/>
    </row>
    <row r="97" spans="1:8" s="59" customFormat="1" ht="14.25" customHeight="1">
      <c r="A97" s="40" t="s">
        <v>112</v>
      </c>
      <c r="B97" s="40"/>
      <c r="C97" s="40"/>
      <c r="D97" s="38"/>
      <c r="E97" s="193"/>
      <c r="F97" s="56"/>
      <c r="G97" s="193"/>
      <c r="H97" s="56"/>
    </row>
    <row r="98" spans="1:8" s="59" customFormat="1" ht="14.25" customHeight="1">
      <c r="A98" s="40" t="s">
        <v>110</v>
      </c>
      <c r="B98" s="40"/>
      <c r="C98" s="40"/>
      <c r="D98" s="38"/>
      <c r="E98" s="193">
        <v>0.1521</v>
      </c>
      <c r="F98" s="56">
        <v>0.1536</v>
      </c>
      <c r="G98" s="193">
        <v>0.1399</v>
      </c>
      <c r="H98" s="56">
        <v>0.1412</v>
      </c>
    </row>
    <row r="99" spans="1:8" s="59" customFormat="1" ht="14.25" customHeight="1" thickBot="1">
      <c r="A99" s="40" t="s">
        <v>111</v>
      </c>
      <c r="B99" s="40"/>
      <c r="C99" s="40"/>
      <c r="D99" s="38"/>
      <c r="E99" s="194">
        <v>0.1469</v>
      </c>
      <c r="F99" s="57">
        <v>0.1502</v>
      </c>
      <c r="G99" s="194">
        <v>0.1348</v>
      </c>
      <c r="H99" s="57">
        <v>0.1386</v>
      </c>
    </row>
    <row r="100" spans="1:8" s="59" customFormat="1" ht="14.25" customHeight="1">
      <c r="A100" s="55"/>
      <c r="B100" s="55"/>
      <c r="C100" s="55"/>
      <c r="D100" s="182"/>
      <c r="E100" s="193"/>
      <c r="F100" s="56"/>
      <c r="G100" s="193"/>
      <c r="H100" s="56"/>
    </row>
    <row r="101" spans="1:8" s="59" customFormat="1" ht="14.25" customHeight="1">
      <c r="A101" s="55"/>
      <c r="B101" s="55"/>
      <c r="C101" s="55"/>
      <c r="D101" s="182"/>
      <c r="E101" s="193"/>
      <c r="F101" s="56"/>
      <c r="G101" s="193"/>
      <c r="H101" s="56"/>
    </row>
    <row r="102" spans="1:8" s="59" customFormat="1" ht="14.25" customHeight="1">
      <c r="A102" s="55" t="s">
        <v>171</v>
      </c>
      <c r="B102" s="55"/>
      <c r="C102" s="55"/>
      <c r="D102" s="38"/>
      <c r="E102" s="193"/>
      <c r="F102" s="56"/>
      <c r="G102" s="195"/>
      <c r="H102" s="58"/>
    </row>
    <row r="103" spans="1:8" s="59" customFormat="1" ht="14.25" customHeight="1">
      <c r="A103" s="40"/>
      <c r="B103" s="40"/>
      <c r="C103" s="40"/>
      <c r="D103" s="38"/>
      <c r="E103" s="193"/>
      <c r="F103" s="56"/>
      <c r="G103" s="193"/>
      <c r="H103" s="56"/>
    </row>
    <row r="104" spans="1:8" s="59" customFormat="1" ht="14.25" customHeight="1">
      <c r="A104" s="40" t="s">
        <v>109</v>
      </c>
      <c r="B104" s="40"/>
      <c r="C104" s="40"/>
      <c r="D104" s="38"/>
      <c r="E104" s="193"/>
      <c r="F104" s="56"/>
      <c r="G104" s="193"/>
      <c r="H104" s="56"/>
    </row>
    <row r="105" spans="1:9" s="59" customFormat="1" ht="14.25" customHeight="1">
      <c r="A105" s="40" t="s">
        <v>110</v>
      </c>
      <c r="B105" s="40"/>
      <c r="C105" s="40"/>
      <c r="D105" s="38"/>
      <c r="E105" s="196">
        <v>0.0941</v>
      </c>
      <c r="F105" s="56">
        <v>0.105</v>
      </c>
      <c r="G105" s="196">
        <v>0.0891</v>
      </c>
      <c r="H105" s="138">
        <v>0.1</v>
      </c>
      <c r="I105" s="197"/>
    </row>
    <row r="106" spans="1:9" s="59" customFormat="1" ht="14.25" customHeight="1" thickBot="1">
      <c r="A106" s="40" t="s">
        <v>111</v>
      </c>
      <c r="B106" s="40"/>
      <c r="C106" s="40"/>
      <c r="D106" s="38"/>
      <c r="E106" s="200">
        <v>0.0909</v>
      </c>
      <c r="F106" s="57">
        <v>0.1027</v>
      </c>
      <c r="G106" s="200">
        <v>0.0859</v>
      </c>
      <c r="H106" s="57">
        <v>0.0981</v>
      </c>
      <c r="I106" s="197"/>
    </row>
    <row r="107" spans="1:9" s="59" customFormat="1" ht="14.25" customHeight="1">
      <c r="A107" s="40"/>
      <c r="B107" s="40"/>
      <c r="C107" s="40"/>
      <c r="D107" s="38"/>
      <c r="E107" s="196"/>
      <c r="F107" s="56"/>
      <c r="G107" s="196"/>
      <c r="H107" s="56"/>
      <c r="I107" s="197"/>
    </row>
    <row r="108" spans="1:9" s="59" customFormat="1" ht="14.25" customHeight="1">
      <c r="A108" s="40" t="s">
        <v>112</v>
      </c>
      <c r="B108" s="40"/>
      <c r="C108" s="40"/>
      <c r="D108" s="38"/>
      <c r="E108" s="196"/>
      <c r="F108" s="56"/>
      <c r="G108" s="196"/>
      <c r="H108" s="56"/>
      <c r="I108" s="197"/>
    </row>
    <row r="109" spans="1:9" s="59" customFormat="1" ht="14.25" customHeight="1">
      <c r="A109" s="40" t="s">
        <v>110</v>
      </c>
      <c r="B109" s="40"/>
      <c r="C109" s="40"/>
      <c r="D109" s="38"/>
      <c r="E109" s="196">
        <v>0.1302</v>
      </c>
      <c r="F109" s="56">
        <v>0.1415</v>
      </c>
      <c r="G109" s="196">
        <v>0.1166</v>
      </c>
      <c r="H109" s="138">
        <v>0.1284</v>
      </c>
      <c r="I109" s="197"/>
    </row>
    <row r="110" spans="1:9" s="59" customFormat="1" ht="14.25" customHeight="1" thickBot="1">
      <c r="A110" s="40" t="s">
        <v>111</v>
      </c>
      <c r="B110" s="40"/>
      <c r="C110" s="40"/>
      <c r="D110" s="38"/>
      <c r="E110" s="200">
        <v>0.1258</v>
      </c>
      <c r="F110" s="57">
        <v>0.1384</v>
      </c>
      <c r="G110" s="200">
        <v>0.1124</v>
      </c>
      <c r="H110" s="57">
        <v>0.1261</v>
      </c>
      <c r="I110" s="197"/>
    </row>
    <row r="111" spans="1:8" s="59" customFormat="1" ht="14.25" customHeight="1">
      <c r="A111" s="40"/>
      <c r="B111" s="40"/>
      <c r="C111" s="40"/>
      <c r="D111" s="38"/>
      <c r="E111" s="40"/>
      <c r="F111" s="40"/>
      <c r="G111" s="44"/>
      <c r="H111" s="40"/>
    </row>
    <row r="112" spans="1:8" s="59" customFormat="1" ht="14.25" customHeight="1" thickBot="1">
      <c r="A112" s="40" t="s">
        <v>59</v>
      </c>
      <c r="B112" s="40"/>
      <c r="C112" s="40"/>
      <c r="D112" s="38"/>
      <c r="E112" s="120">
        <v>4.62</v>
      </c>
      <c r="F112" s="192">
        <v>4.41</v>
      </c>
      <c r="G112" s="120">
        <v>4.28</v>
      </c>
      <c r="H112" s="192">
        <v>4.08</v>
      </c>
    </row>
    <row r="113" spans="1:8" s="59" customFormat="1" ht="14.25" customHeight="1">
      <c r="A113" s="40"/>
      <c r="B113" s="40"/>
      <c r="C113" s="40"/>
      <c r="D113" s="38"/>
      <c r="E113" s="121"/>
      <c r="F113" s="122"/>
      <c r="G113" s="121"/>
      <c r="H113" s="122"/>
    </row>
    <row r="114" spans="1:8" s="59" customFormat="1" ht="14.25" customHeight="1">
      <c r="A114" s="40"/>
      <c r="B114" s="40"/>
      <c r="C114" s="40"/>
      <c r="D114" s="38"/>
      <c r="E114" s="121"/>
      <c r="F114" s="122"/>
      <c r="G114" s="121"/>
      <c r="H114" s="122"/>
    </row>
    <row r="115" spans="1:8" s="59" customFormat="1" ht="14.25" customHeight="1">
      <c r="A115" s="123" t="s">
        <v>113</v>
      </c>
      <c r="B115" s="123"/>
      <c r="C115" s="123"/>
      <c r="D115" s="38"/>
      <c r="E115" s="121"/>
      <c r="F115" s="122"/>
      <c r="G115" s="121"/>
      <c r="H115" s="122"/>
    </row>
    <row r="116" spans="1:8" s="59" customFormat="1" ht="14.25" customHeight="1">
      <c r="A116" s="124"/>
      <c r="B116" s="124"/>
      <c r="C116" s="124"/>
      <c r="D116" s="38"/>
      <c r="E116" s="40"/>
      <c r="F116" s="40"/>
      <c r="G116" s="40"/>
      <c r="H116" s="40"/>
    </row>
    <row r="117" spans="1:8" s="59" customFormat="1" ht="14.25" customHeight="1">
      <c r="A117" s="124"/>
      <c r="B117" s="124"/>
      <c r="C117" s="124"/>
      <c r="D117" s="183"/>
      <c r="E117" s="40"/>
      <c r="F117" s="40"/>
      <c r="G117" s="40"/>
      <c r="H117" s="40"/>
    </row>
    <row r="118" spans="1:8" ht="15.75">
      <c r="A118" s="124"/>
      <c r="B118" s="124"/>
      <c r="C118" s="124"/>
      <c r="D118" s="38"/>
      <c r="E118" s="40"/>
      <c r="F118" s="40"/>
      <c r="G118" s="40"/>
      <c r="H118" s="40"/>
    </row>
    <row r="119" spans="1:12" ht="15.75">
      <c r="A119" s="118"/>
      <c r="B119" s="118"/>
      <c r="C119" s="118"/>
      <c r="D119" s="184"/>
      <c r="E119" s="125"/>
      <c r="F119" s="126"/>
      <c r="G119" s="126"/>
      <c r="H119" s="126"/>
      <c r="I119" s="116"/>
      <c r="J119" s="115"/>
      <c r="K119" s="115"/>
      <c r="L119" s="115"/>
    </row>
    <row r="120" spans="4:12" ht="15.75">
      <c r="D120" s="185"/>
      <c r="E120" s="114"/>
      <c r="F120" s="115"/>
      <c r="G120" s="115"/>
      <c r="H120" s="115"/>
      <c r="I120" s="116"/>
      <c r="J120" s="115"/>
      <c r="K120" s="115"/>
      <c r="L120" s="115"/>
    </row>
    <row r="121" spans="4:12" ht="15.75">
      <c r="D121" s="185"/>
      <c r="E121" s="114"/>
      <c r="F121" s="115"/>
      <c r="G121" s="115"/>
      <c r="H121" s="115"/>
      <c r="I121" s="116"/>
      <c r="J121" s="115"/>
      <c r="K121" s="115"/>
      <c r="L121" s="115"/>
    </row>
    <row r="122" spans="1:12" ht="15.75">
      <c r="A122" s="140" t="s">
        <v>118</v>
      </c>
      <c r="D122" s="185"/>
      <c r="E122" s="114"/>
      <c r="F122" s="115"/>
      <c r="G122" s="115"/>
      <c r="H122" s="115"/>
      <c r="I122" s="116"/>
      <c r="J122" s="115"/>
      <c r="K122" s="115"/>
      <c r="L122" s="115"/>
    </row>
    <row r="123" ht="15.75">
      <c r="H123" s="59"/>
    </row>
    <row r="124" ht="15.75">
      <c r="H124" s="59"/>
    </row>
    <row r="125" ht="15.75">
      <c r="H125" s="59"/>
    </row>
    <row r="126" ht="15.75">
      <c r="H126" s="59"/>
    </row>
    <row r="127" ht="15.75">
      <c r="H127" s="59"/>
    </row>
    <row r="128" ht="15.75">
      <c r="H128" s="59"/>
    </row>
    <row r="129" ht="15.75">
      <c r="H129" s="59"/>
    </row>
    <row r="130" ht="15.75">
      <c r="H130" s="59"/>
    </row>
    <row r="131" ht="15.75">
      <c r="H131" s="59"/>
    </row>
    <row r="132" ht="15.75">
      <c r="H132" s="59"/>
    </row>
    <row r="133" ht="15.75">
      <c r="H133" s="59"/>
    </row>
    <row r="134" ht="15.75">
      <c r="H134" s="59"/>
    </row>
    <row r="135" ht="15.75">
      <c r="H135" s="59"/>
    </row>
    <row r="136" ht="15.75">
      <c r="H136" s="59"/>
    </row>
    <row r="137" ht="15.75">
      <c r="H137" s="59"/>
    </row>
    <row r="138" ht="15.75">
      <c r="H138" s="59"/>
    </row>
    <row r="139" ht="15.75">
      <c r="H139" s="59"/>
    </row>
    <row r="140" ht="15.75">
      <c r="H140" s="59"/>
    </row>
    <row r="141" ht="15.75">
      <c r="H141" s="59"/>
    </row>
    <row r="142" ht="15.75">
      <c r="H142" s="59"/>
    </row>
    <row r="143" ht="15.75">
      <c r="H143" s="59"/>
    </row>
    <row r="144" ht="15.75">
      <c r="H144" s="59"/>
    </row>
    <row r="145" ht="15.75">
      <c r="H145" s="59"/>
    </row>
    <row r="146" ht="15.75">
      <c r="H146" s="59"/>
    </row>
    <row r="147" ht="15.75">
      <c r="H147" s="59"/>
    </row>
    <row r="148" ht="15.75">
      <c r="H148" s="59"/>
    </row>
    <row r="149" ht="15.75">
      <c r="H149" s="59"/>
    </row>
    <row r="150" ht="15.75">
      <c r="H150" s="59"/>
    </row>
    <row r="151" ht="15.75">
      <c r="H151" s="59"/>
    </row>
    <row r="152" ht="15.75">
      <c r="H152" s="59"/>
    </row>
    <row r="153" ht="15.75">
      <c r="H153" s="59"/>
    </row>
    <row r="154" ht="15.75">
      <c r="H154" s="59"/>
    </row>
    <row r="155" ht="15.75">
      <c r="H155" s="59"/>
    </row>
    <row r="156" ht="15.75">
      <c r="H156" s="59"/>
    </row>
    <row r="157" ht="15.75">
      <c r="H157" s="59"/>
    </row>
    <row r="158" ht="15.75">
      <c r="H158" s="59"/>
    </row>
    <row r="159" ht="15.75">
      <c r="H159" s="59"/>
    </row>
    <row r="160" ht="15.75">
      <c r="H160" s="59"/>
    </row>
    <row r="161" ht="15.75">
      <c r="H161" s="59"/>
    </row>
    <row r="162" ht="15.75">
      <c r="H162" s="59"/>
    </row>
    <row r="163" ht="15.75">
      <c r="H163" s="59"/>
    </row>
    <row r="164" ht="15.75">
      <c r="H164" s="59"/>
    </row>
    <row r="165" ht="15.75">
      <c r="H165" s="59"/>
    </row>
    <row r="166" ht="15.75">
      <c r="H166" s="59"/>
    </row>
    <row r="167" ht="15.75">
      <c r="H167" s="59"/>
    </row>
    <row r="168" ht="15.75">
      <c r="H168" s="59"/>
    </row>
    <row r="169" ht="15.75">
      <c r="H169" s="59"/>
    </row>
    <row r="170" ht="15.75">
      <c r="H170" s="59"/>
    </row>
    <row r="171" ht="15.75">
      <c r="H171" s="59"/>
    </row>
    <row r="172" ht="15.75">
      <c r="H172" s="59"/>
    </row>
    <row r="173" ht="15.75">
      <c r="H173" s="59"/>
    </row>
    <row r="174" ht="15.75">
      <c r="H174" s="59"/>
    </row>
    <row r="175" ht="15.75">
      <c r="H175" s="59"/>
    </row>
    <row r="176" ht="15.75">
      <c r="H176" s="59"/>
    </row>
    <row r="177" ht="15.75">
      <c r="H177" s="59"/>
    </row>
    <row r="178" ht="15.75">
      <c r="H178" s="59"/>
    </row>
    <row r="179" ht="15.75">
      <c r="H179" s="59"/>
    </row>
    <row r="180" ht="15.75">
      <c r="H180" s="59"/>
    </row>
    <row r="181" ht="15.75">
      <c r="H181" s="59"/>
    </row>
    <row r="182" ht="15.75">
      <c r="H182" s="59"/>
    </row>
    <row r="183" ht="15.75">
      <c r="H183" s="59"/>
    </row>
    <row r="184" ht="15.75">
      <c r="H184" s="59"/>
    </row>
    <row r="185" ht="15.75">
      <c r="H185" s="59"/>
    </row>
    <row r="186" ht="15.75">
      <c r="H186" s="59"/>
    </row>
    <row r="187" ht="15.75">
      <c r="H187" s="59"/>
    </row>
    <row r="188" ht="15.75">
      <c r="H188" s="59"/>
    </row>
    <row r="189" ht="15.75">
      <c r="H189" s="59"/>
    </row>
    <row r="190" ht="15.75">
      <c r="H190" s="59"/>
    </row>
    <row r="191" ht="15.75">
      <c r="H191" s="59"/>
    </row>
    <row r="192" ht="15.75">
      <c r="H192" s="59"/>
    </row>
    <row r="193" ht="15.75">
      <c r="H193" s="59"/>
    </row>
    <row r="194" ht="15.75">
      <c r="H194" s="59"/>
    </row>
    <row r="195" ht="15.75">
      <c r="H195" s="59"/>
    </row>
    <row r="196" ht="15.75">
      <c r="H196" s="59"/>
    </row>
    <row r="197" ht="15.75">
      <c r="H197" s="59"/>
    </row>
    <row r="198" ht="15.75">
      <c r="H198" s="59"/>
    </row>
    <row r="199" ht="15.75">
      <c r="H199" s="59"/>
    </row>
    <row r="200" ht="15.75">
      <c r="H200" s="59"/>
    </row>
    <row r="201" ht="15.75">
      <c r="H201" s="59"/>
    </row>
    <row r="202" ht="15.75">
      <c r="H202" s="59"/>
    </row>
    <row r="203" ht="15.75">
      <c r="H203" s="59"/>
    </row>
    <row r="204" ht="15.75">
      <c r="H204" s="59"/>
    </row>
    <row r="205" ht="15.75">
      <c r="H205" s="59"/>
    </row>
    <row r="206" ht="15.75">
      <c r="H206" s="59"/>
    </row>
    <row r="207" ht="15.75">
      <c r="H207" s="59"/>
    </row>
    <row r="208" ht="15.75">
      <c r="H208" s="59"/>
    </row>
    <row r="209" ht="15.75">
      <c r="H209" s="59"/>
    </row>
    <row r="210" ht="15.75">
      <c r="H210" s="59"/>
    </row>
    <row r="211" ht="15.75">
      <c r="H211" s="59"/>
    </row>
    <row r="212" ht="15.75">
      <c r="H212" s="59"/>
    </row>
    <row r="213" ht="15.75">
      <c r="H213" s="59"/>
    </row>
    <row r="214" ht="15.75">
      <c r="H214" s="59"/>
    </row>
    <row r="215" ht="15.75">
      <c r="H215" s="59"/>
    </row>
    <row r="216" ht="15.75">
      <c r="H216" s="59"/>
    </row>
    <row r="217" ht="15.75">
      <c r="H217" s="59"/>
    </row>
    <row r="218" ht="15.75">
      <c r="H218" s="59"/>
    </row>
    <row r="219" ht="15.75">
      <c r="H219" s="59"/>
    </row>
    <row r="220" ht="15.75">
      <c r="H220" s="59"/>
    </row>
    <row r="221" ht="15.75">
      <c r="H221" s="59"/>
    </row>
    <row r="222" ht="15.75">
      <c r="H222" s="59"/>
    </row>
    <row r="223" ht="15.75">
      <c r="H223" s="59"/>
    </row>
    <row r="224" ht="15.75">
      <c r="H224" s="59"/>
    </row>
    <row r="225" ht="15.75">
      <c r="H225" s="59"/>
    </row>
    <row r="226" ht="15.75">
      <c r="H226" s="59"/>
    </row>
    <row r="227" ht="15.75">
      <c r="H227" s="59"/>
    </row>
    <row r="228" ht="15.75">
      <c r="H228" s="59"/>
    </row>
    <row r="229" ht="15.75">
      <c r="H229" s="59"/>
    </row>
    <row r="230" ht="15.75">
      <c r="H230" s="59"/>
    </row>
    <row r="231" ht="15.75">
      <c r="H231" s="59"/>
    </row>
    <row r="232" ht="15.75">
      <c r="H232" s="59"/>
    </row>
    <row r="233" ht="15.75">
      <c r="H233" s="59"/>
    </row>
    <row r="234" ht="15.75">
      <c r="H234" s="59"/>
    </row>
    <row r="235" ht="15.75">
      <c r="H235" s="59"/>
    </row>
    <row r="236" ht="15.75">
      <c r="H236" s="59"/>
    </row>
    <row r="237" ht="15.75">
      <c r="H237" s="59"/>
    </row>
    <row r="238" ht="15.75">
      <c r="H238" s="59"/>
    </row>
    <row r="239" ht="15.75">
      <c r="H239" s="59"/>
    </row>
    <row r="240" ht="15.75">
      <c r="H240" s="59"/>
    </row>
    <row r="241" ht="15.75">
      <c r="H241" s="59"/>
    </row>
    <row r="242" ht="15.75">
      <c r="H242" s="59"/>
    </row>
    <row r="243" ht="15.75">
      <c r="H243" s="59"/>
    </row>
    <row r="244" ht="15.75">
      <c r="H244" s="59"/>
    </row>
    <row r="245" ht="15.75">
      <c r="H245" s="59"/>
    </row>
    <row r="246" ht="15.75">
      <c r="H246" s="59"/>
    </row>
    <row r="247" ht="15.75">
      <c r="H247" s="59"/>
    </row>
    <row r="248" ht="15.75">
      <c r="H248" s="59"/>
    </row>
    <row r="249" ht="15.75">
      <c r="H249" s="59"/>
    </row>
    <row r="250" ht="15.75">
      <c r="H250" s="59"/>
    </row>
    <row r="251" ht="15.75">
      <c r="H251" s="59"/>
    </row>
    <row r="252" ht="15.75">
      <c r="H252" s="59"/>
    </row>
    <row r="253" ht="15.75">
      <c r="H253" s="59"/>
    </row>
    <row r="254" ht="15.75">
      <c r="H254" s="59"/>
    </row>
    <row r="255" ht="15.75">
      <c r="H255" s="59"/>
    </row>
    <row r="256" ht="15.75">
      <c r="H256" s="59"/>
    </row>
    <row r="257" ht="15.75">
      <c r="H257" s="59"/>
    </row>
    <row r="258" ht="15.75">
      <c r="H258" s="59"/>
    </row>
    <row r="259" ht="15.75">
      <c r="H259" s="59"/>
    </row>
    <row r="260" ht="15.75">
      <c r="H260" s="59"/>
    </row>
    <row r="261" ht="15.75">
      <c r="H261" s="59"/>
    </row>
    <row r="262" ht="15.75">
      <c r="H262" s="59"/>
    </row>
    <row r="263" ht="15.75">
      <c r="H263" s="59"/>
    </row>
    <row r="264" ht="15.75">
      <c r="H264" s="59"/>
    </row>
    <row r="265" ht="15.75">
      <c r="H265" s="59"/>
    </row>
    <row r="266" ht="15.75">
      <c r="H266" s="59"/>
    </row>
    <row r="267" ht="15.75">
      <c r="H267" s="59"/>
    </row>
    <row r="268" ht="15.75">
      <c r="H268" s="59"/>
    </row>
    <row r="269" ht="15.75">
      <c r="H269" s="59"/>
    </row>
    <row r="270" ht="15.75">
      <c r="H270" s="59"/>
    </row>
    <row r="271" ht="15.75">
      <c r="H271" s="59"/>
    </row>
    <row r="272" ht="15.75">
      <c r="H272" s="59"/>
    </row>
    <row r="273" ht="15.75">
      <c r="H273" s="59"/>
    </row>
    <row r="274" ht="15.75">
      <c r="H274" s="59"/>
    </row>
    <row r="275" ht="15.75">
      <c r="H275" s="59"/>
    </row>
    <row r="276" ht="15.75">
      <c r="H276" s="59"/>
    </row>
    <row r="277" ht="15.75">
      <c r="H277" s="59"/>
    </row>
    <row r="278" ht="15.75">
      <c r="H278" s="59"/>
    </row>
    <row r="279" ht="15.75">
      <c r="H279" s="59"/>
    </row>
    <row r="280" ht="15.75">
      <c r="H280" s="59"/>
    </row>
    <row r="281" ht="15.75">
      <c r="H281" s="59"/>
    </row>
    <row r="282" ht="15.75">
      <c r="H282" s="59"/>
    </row>
    <row r="283" ht="15.75">
      <c r="H283" s="59"/>
    </row>
    <row r="284" ht="15.75">
      <c r="H284" s="59"/>
    </row>
    <row r="285" ht="15.75">
      <c r="H285" s="59"/>
    </row>
    <row r="286" ht="15.75">
      <c r="H286" s="59"/>
    </row>
    <row r="287" ht="15.75">
      <c r="H287" s="59"/>
    </row>
    <row r="288" ht="15.75">
      <c r="H288" s="59"/>
    </row>
    <row r="289" ht="15.75">
      <c r="H289" s="59"/>
    </row>
    <row r="290" ht="15.75">
      <c r="H290" s="59"/>
    </row>
    <row r="291" ht="15.75">
      <c r="H291" s="59"/>
    </row>
    <row r="292" ht="15.75">
      <c r="H292" s="59"/>
    </row>
    <row r="293" ht="15.75">
      <c r="H293" s="59"/>
    </row>
    <row r="294" ht="15.75">
      <c r="H294" s="59"/>
    </row>
    <row r="295" ht="15.75">
      <c r="H295" s="59"/>
    </row>
    <row r="296" ht="15.75">
      <c r="H296" s="59"/>
    </row>
    <row r="297" ht="15.75">
      <c r="H297" s="59"/>
    </row>
    <row r="298" ht="15.75">
      <c r="H298" s="59"/>
    </row>
    <row r="299" ht="15.75">
      <c r="H299" s="59"/>
    </row>
    <row r="300" ht="15.75">
      <c r="H300" s="59"/>
    </row>
    <row r="301" ht="15.75">
      <c r="H301" s="59"/>
    </row>
    <row r="302" ht="15.75">
      <c r="H302" s="59"/>
    </row>
    <row r="303" ht="15.75">
      <c r="H303" s="59"/>
    </row>
    <row r="304" ht="15.75">
      <c r="H304" s="59"/>
    </row>
    <row r="305" ht="15.75">
      <c r="H305" s="59"/>
    </row>
    <row r="306" ht="15.75">
      <c r="H306" s="59"/>
    </row>
    <row r="307" ht="15.75">
      <c r="H307" s="59"/>
    </row>
    <row r="308" ht="15.75">
      <c r="H308" s="59"/>
    </row>
    <row r="309" ht="15.75">
      <c r="H309" s="59"/>
    </row>
    <row r="310" ht="15.75">
      <c r="H310" s="59"/>
    </row>
    <row r="311" ht="15.75">
      <c r="H311" s="59"/>
    </row>
    <row r="312" ht="15.75">
      <c r="H312" s="59"/>
    </row>
    <row r="313" ht="15.75">
      <c r="H313" s="59"/>
    </row>
    <row r="314" ht="15.75">
      <c r="H314" s="59"/>
    </row>
    <row r="315" ht="15.75">
      <c r="H315" s="59"/>
    </row>
    <row r="316" ht="15.75">
      <c r="H316" s="59"/>
    </row>
    <row r="317" ht="15.75">
      <c r="H317" s="59"/>
    </row>
    <row r="318" ht="15.75">
      <c r="H318" s="59"/>
    </row>
    <row r="319" ht="15.75">
      <c r="H319" s="59"/>
    </row>
    <row r="320" ht="15.75">
      <c r="H320" s="59"/>
    </row>
    <row r="321" ht="15.75">
      <c r="H321" s="59"/>
    </row>
    <row r="322" ht="15.75">
      <c r="H322" s="59"/>
    </row>
    <row r="323" ht="15.75">
      <c r="H323" s="59"/>
    </row>
    <row r="324" ht="15.75">
      <c r="H324" s="59"/>
    </row>
    <row r="325" ht="15.75">
      <c r="H325" s="59"/>
    </row>
    <row r="326" ht="15.75">
      <c r="H326" s="59"/>
    </row>
    <row r="327" ht="15.75">
      <c r="H327" s="59"/>
    </row>
    <row r="328" ht="15.75">
      <c r="H328" s="59"/>
    </row>
    <row r="329" ht="15.75">
      <c r="H329" s="59"/>
    </row>
    <row r="330" ht="15.75">
      <c r="H330" s="59"/>
    </row>
    <row r="331" ht="15.75">
      <c r="H331" s="59"/>
    </row>
    <row r="332" ht="15.75">
      <c r="H332" s="59"/>
    </row>
    <row r="333" ht="15.75">
      <c r="H333" s="59"/>
    </row>
    <row r="334" ht="15.75">
      <c r="H334" s="59"/>
    </row>
    <row r="335" ht="15.75">
      <c r="H335" s="59"/>
    </row>
    <row r="336" ht="15.75">
      <c r="H336" s="59"/>
    </row>
    <row r="337" ht="15.75">
      <c r="H337" s="59"/>
    </row>
    <row r="338" ht="15.75">
      <c r="H338" s="59"/>
    </row>
    <row r="339" ht="15.75">
      <c r="H339" s="59"/>
    </row>
    <row r="340" ht="15.75">
      <c r="H340" s="59"/>
    </row>
    <row r="341" ht="15.75">
      <c r="H341" s="59"/>
    </row>
    <row r="342" ht="15.75">
      <c r="H342" s="59"/>
    </row>
    <row r="343" ht="15.75">
      <c r="H343" s="59"/>
    </row>
    <row r="344" ht="15.75">
      <c r="H344" s="59"/>
    </row>
    <row r="345" ht="15.75">
      <c r="H345" s="59"/>
    </row>
    <row r="346" ht="15.75">
      <c r="H346" s="59"/>
    </row>
    <row r="347" ht="15.75">
      <c r="H347" s="59"/>
    </row>
    <row r="348" ht="15.75">
      <c r="H348" s="59"/>
    </row>
    <row r="349" ht="15.75">
      <c r="H349" s="59"/>
    </row>
    <row r="350" ht="15.75">
      <c r="H350" s="59"/>
    </row>
    <row r="351" ht="15.75">
      <c r="H351" s="59"/>
    </row>
    <row r="352" ht="15.75">
      <c r="H352" s="59"/>
    </row>
    <row r="353" ht="15.75">
      <c r="H353" s="59"/>
    </row>
    <row r="354" ht="15.75">
      <c r="H354" s="59"/>
    </row>
    <row r="355" ht="15.75">
      <c r="H355" s="59"/>
    </row>
    <row r="356" ht="15.75">
      <c r="H356" s="59"/>
    </row>
    <row r="357" ht="15.75">
      <c r="H357" s="59"/>
    </row>
    <row r="358" ht="15.75">
      <c r="H358" s="59"/>
    </row>
    <row r="359" ht="15.75">
      <c r="H359" s="59"/>
    </row>
    <row r="360" ht="15.75">
      <c r="H360" s="59"/>
    </row>
    <row r="361" ht="15.75">
      <c r="H361" s="59"/>
    </row>
    <row r="362" ht="15.75">
      <c r="H362" s="59"/>
    </row>
    <row r="363" ht="15.75">
      <c r="H363" s="59"/>
    </row>
    <row r="364" ht="15.75">
      <c r="H364" s="59"/>
    </row>
    <row r="365" ht="15.75">
      <c r="H365" s="59"/>
    </row>
    <row r="366" ht="15.75">
      <c r="H366" s="59"/>
    </row>
    <row r="367" ht="15.75">
      <c r="H367" s="59"/>
    </row>
    <row r="368" ht="15.75">
      <c r="H368" s="59"/>
    </row>
    <row r="369" ht="15.75">
      <c r="H369" s="59"/>
    </row>
    <row r="370" ht="15.75">
      <c r="H370" s="59"/>
    </row>
    <row r="371" ht="15.75">
      <c r="H371" s="59"/>
    </row>
    <row r="372" ht="15.75">
      <c r="H372" s="59"/>
    </row>
    <row r="373" ht="15.75">
      <c r="H373" s="59"/>
    </row>
    <row r="374" ht="15.75">
      <c r="H374" s="59"/>
    </row>
    <row r="375" ht="15.75">
      <c r="H375" s="59"/>
    </row>
    <row r="376" ht="15.75">
      <c r="H376" s="59"/>
    </row>
    <row r="377" ht="15.75">
      <c r="H377" s="59"/>
    </row>
    <row r="378" ht="15.75">
      <c r="H378" s="59"/>
    </row>
    <row r="379" ht="15.75">
      <c r="H379" s="59"/>
    </row>
    <row r="380" ht="15.75">
      <c r="H380" s="59"/>
    </row>
    <row r="381" ht="15.75">
      <c r="H381" s="59"/>
    </row>
    <row r="382" ht="15.75">
      <c r="H382" s="59"/>
    </row>
    <row r="383" ht="15.75">
      <c r="H383" s="59"/>
    </row>
    <row r="384" ht="15.75">
      <c r="H384" s="59"/>
    </row>
    <row r="385" ht="15.75">
      <c r="H385" s="59"/>
    </row>
    <row r="386" ht="15.75">
      <c r="H386" s="59"/>
    </row>
    <row r="387" ht="15.75">
      <c r="H387" s="59"/>
    </row>
    <row r="388" ht="15.75">
      <c r="H388" s="59"/>
    </row>
    <row r="389" ht="15.75">
      <c r="H389" s="59"/>
    </row>
    <row r="390" ht="15.75">
      <c r="H390" s="59"/>
    </row>
    <row r="391" ht="15.75">
      <c r="H391" s="59"/>
    </row>
    <row r="392" ht="15.75">
      <c r="H392" s="59"/>
    </row>
    <row r="393" ht="15.75">
      <c r="H393" s="59"/>
    </row>
    <row r="394" ht="15.75">
      <c r="H394" s="59"/>
    </row>
    <row r="395" ht="15.75">
      <c r="H395" s="59"/>
    </row>
    <row r="396" ht="15.75">
      <c r="H396" s="59"/>
    </row>
    <row r="397" ht="15.75">
      <c r="H397" s="59"/>
    </row>
    <row r="398" ht="15.75">
      <c r="H398" s="59"/>
    </row>
    <row r="399" ht="15.75">
      <c r="H399" s="59"/>
    </row>
    <row r="400" ht="15.75">
      <c r="H400" s="59"/>
    </row>
    <row r="401" ht="15.75">
      <c r="H401" s="59"/>
    </row>
    <row r="402" ht="15.75">
      <c r="H402" s="59"/>
    </row>
    <row r="403" ht="15.75">
      <c r="H403" s="59"/>
    </row>
    <row r="404" ht="15.75">
      <c r="H404" s="59"/>
    </row>
    <row r="405" ht="15.75">
      <c r="H405" s="59"/>
    </row>
    <row r="406" ht="15.75">
      <c r="H406" s="59"/>
    </row>
    <row r="407" ht="15.75">
      <c r="H407" s="59"/>
    </row>
    <row r="408" ht="15.75">
      <c r="H408" s="59"/>
    </row>
    <row r="409" ht="15.75">
      <c r="H409" s="59"/>
    </row>
    <row r="410" ht="15.75">
      <c r="H410" s="59"/>
    </row>
    <row r="411" ht="15.75">
      <c r="H411" s="59"/>
    </row>
    <row r="412" ht="15.75">
      <c r="H412" s="59"/>
    </row>
    <row r="413" ht="15.75">
      <c r="H413" s="59"/>
    </row>
    <row r="414" ht="15.75">
      <c r="H414" s="59"/>
    </row>
    <row r="415" ht="15.75">
      <c r="H415" s="59"/>
    </row>
    <row r="416" ht="15.75">
      <c r="H416" s="59"/>
    </row>
    <row r="417" ht="15.75">
      <c r="H417" s="59"/>
    </row>
    <row r="418" ht="15.75">
      <c r="H418" s="59"/>
    </row>
    <row r="419" ht="15.75">
      <c r="H419" s="59"/>
    </row>
    <row r="420" ht="15.75">
      <c r="H420" s="59"/>
    </row>
    <row r="421" ht="15.75">
      <c r="H421" s="59"/>
    </row>
    <row r="422" ht="15.75">
      <c r="H422" s="59"/>
    </row>
    <row r="423" ht="15.75">
      <c r="H423" s="59"/>
    </row>
    <row r="424" ht="15.75">
      <c r="H424" s="59"/>
    </row>
    <row r="425" ht="15.75">
      <c r="H425" s="59"/>
    </row>
    <row r="426" ht="15.75">
      <c r="H426" s="59"/>
    </row>
    <row r="427" ht="15.75">
      <c r="H427" s="59"/>
    </row>
    <row r="428" ht="15.75">
      <c r="H428" s="59"/>
    </row>
    <row r="429" ht="15.75">
      <c r="H429" s="59"/>
    </row>
    <row r="430" ht="15.75">
      <c r="H430" s="59"/>
    </row>
    <row r="431" ht="15.75">
      <c r="H431" s="59"/>
    </row>
    <row r="432" ht="15.75">
      <c r="H432" s="59"/>
    </row>
    <row r="433" ht="15.75">
      <c r="H433" s="59"/>
    </row>
    <row r="434" ht="15.75">
      <c r="H434" s="59"/>
    </row>
    <row r="435" ht="15.75">
      <c r="H435" s="59"/>
    </row>
    <row r="436" ht="15.75">
      <c r="H436" s="59"/>
    </row>
    <row r="437" ht="15.75">
      <c r="H437" s="59"/>
    </row>
    <row r="438" ht="15.75">
      <c r="H438" s="59"/>
    </row>
    <row r="439" ht="15.75">
      <c r="H439" s="59"/>
    </row>
    <row r="440" ht="15.75">
      <c r="H440" s="59"/>
    </row>
    <row r="441" ht="15.75">
      <c r="H441" s="59"/>
    </row>
    <row r="442" ht="15.75">
      <c r="H442" s="59"/>
    </row>
    <row r="443" ht="15.75">
      <c r="H443" s="59"/>
    </row>
    <row r="444" ht="15.75">
      <c r="H444" s="59"/>
    </row>
    <row r="445" ht="15.75">
      <c r="H445" s="59"/>
    </row>
    <row r="446" ht="15.75">
      <c r="H446" s="59"/>
    </row>
    <row r="447" ht="15.75">
      <c r="H447" s="59"/>
    </row>
    <row r="448" ht="15.75">
      <c r="H448" s="59"/>
    </row>
    <row r="449" ht="15.75">
      <c r="H449" s="59"/>
    </row>
    <row r="450" ht="15.75">
      <c r="H450" s="59"/>
    </row>
    <row r="451" ht="15.75">
      <c r="H451" s="59"/>
    </row>
    <row r="452" ht="15.75">
      <c r="H452" s="59"/>
    </row>
    <row r="453" ht="15.75">
      <c r="H453" s="59"/>
    </row>
    <row r="454" ht="15.75">
      <c r="H454" s="59"/>
    </row>
    <row r="455" ht="15.75">
      <c r="H455" s="59"/>
    </row>
    <row r="456" ht="15.75">
      <c r="H456" s="59"/>
    </row>
    <row r="457" ht="15.75">
      <c r="H457" s="59"/>
    </row>
    <row r="458" ht="15.75">
      <c r="H458" s="59"/>
    </row>
    <row r="459" ht="15.75">
      <c r="H459" s="59"/>
    </row>
    <row r="460" ht="15.75">
      <c r="H460" s="59"/>
    </row>
    <row r="461" ht="15.75">
      <c r="H461" s="59"/>
    </row>
    <row r="462" ht="15.75">
      <c r="H462" s="59"/>
    </row>
    <row r="463" ht="15.75">
      <c r="H463" s="59"/>
    </row>
    <row r="464" ht="15.75">
      <c r="H464" s="59"/>
    </row>
    <row r="465" ht="15.75">
      <c r="H465" s="59"/>
    </row>
    <row r="466" ht="15.75">
      <c r="H466" s="59"/>
    </row>
    <row r="467" ht="15.75">
      <c r="H467" s="59"/>
    </row>
    <row r="468" ht="15.75">
      <c r="H468" s="59"/>
    </row>
    <row r="469" ht="15.75">
      <c r="H469" s="59"/>
    </row>
    <row r="470" ht="15.75">
      <c r="H470" s="59"/>
    </row>
    <row r="471" ht="15.75">
      <c r="H471" s="59"/>
    </row>
    <row r="472" ht="15.75">
      <c r="H472" s="59"/>
    </row>
    <row r="473" ht="15.75">
      <c r="H473" s="59"/>
    </row>
    <row r="474" ht="15.75">
      <c r="H474" s="59"/>
    </row>
    <row r="475" ht="15.75">
      <c r="H475" s="59"/>
    </row>
    <row r="476" ht="15.75">
      <c r="H476" s="59"/>
    </row>
    <row r="477" ht="15.75">
      <c r="H477" s="59"/>
    </row>
    <row r="478" ht="15.75">
      <c r="H478" s="59"/>
    </row>
    <row r="479" ht="15.75">
      <c r="H479" s="59"/>
    </row>
    <row r="480" ht="15.75">
      <c r="H480" s="59"/>
    </row>
    <row r="481" ht="15.75">
      <c r="H481" s="59"/>
    </row>
    <row r="482" ht="15.75">
      <c r="H482" s="59"/>
    </row>
    <row r="483" ht="15.75">
      <c r="H483" s="59"/>
    </row>
    <row r="484" ht="15.75">
      <c r="H484" s="59"/>
    </row>
    <row r="485" ht="15.75">
      <c r="H485" s="59"/>
    </row>
    <row r="486" ht="15.75">
      <c r="H486" s="59"/>
    </row>
    <row r="487" ht="15.75">
      <c r="H487" s="59"/>
    </row>
    <row r="488" ht="15.75">
      <c r="H488" s="59"/>
    </row>
    <row r="489" ht="15.75">
      <c r="H489" s="59"/>
    </row>
    <row r="490" ht="15.75">
      <c r="H490" s="59"/>
    </row>
    <row r="491" ht="15.75">
      <c r="H491" s="59"/>
    </row>
    <row r="492" ht="15.75">
      <c r="H492" s="59"/>
    </row>
    <row r="493" ht="15.75">
      <c r="H493" s="59"/>
    </row>
    <row r="494" ht="15.75">
      <c r="H494" s="59"/>
    </row>
    <row r="495" ht="15.75">
      <c r="H495" s="59"/>
    </row>
    <row r="496" ht="15.75">
      <c r="H496" s="59"/>
    </row>
    <row r="497" ht="15.75">
      <c r="H497" s="59"/>
    </row>
    <row r="498" ht="15.75">
      <c r="H498" s="59"/>
    </row>
    <row r="499" ht="15.75">
      <c r="H499" s="59"/>
    </row>
    <row r="500" ht="15.75">
      <c r="H500" s="59"/>
    </row>
    <row r="501" ht="15.75">
      <c r="H501" s="59"/>
    </row>
    <row r="502" ht="15.75">
      <c r="H502" s="59"/>
    </row>
    <row r="503" ht="15.75">
      <c r="H503" s="59"/>
    </row>
    <row r="504" ht="15.75">
      <c r="H504" s="59"/>
    </row>
    <row r="505" ht="15.75">
      <c r="H505" s="59"/>
    </row>
    <row r="506" ht="15.75">
      <c r="H506" s="59"/>
    </row>
    <row r="507" ht="15.75">
      <c r="H507" s="59"/>
    </row>
    <row r="508" ht="15.75">
      <c r="H508" s="59"/>
    </row>
    <row r="509" ht="15.75">
      <c r="H509" s="59"/>
    </row>
    <row r="510" ht="15.75">
      <c r="H510" s="59"/>
    </row>
    <row r="511" ht="15.75">
      <c r="H511" s="59"/>
    </row>
    <row r="512" ht="15.75">
      <c r="H512" s="59"/>
    </row>
    <row r="513" ht="15.75">
      <c r="H513" s="59"/>
    </row>
    <row r="514" ht="15.75">
      <c r="H514" s="59"/>
    </row>
    <row r="515" ht="15.75">
      <c r="H515" s="59"/>
    </row>
    <row r="516" ht="15.75">
      <c r="H516" s="59"/>
    </row>
    <row r="517" ht="15.75">
      <c r="H517" s="59"/>
    </row>
    <row r="518" ht="15.75">
      <c r="H518" s="59"/>
    </row>
    <row r="519" ht="15.75">
      <c r="H519" s="59"/>
    </row>
    <row r="520" ht="15.75">
      <c r="H520" s="59"/>
    </row>
    <row r="521" ht="15.75">
      <c r="H521" s="59"/>
    </row>
    <row r="522" ht="15.75">
      <c r="H522" s="59"/>
    </row>
    <row r="523" ht="15.75">
      <c r="H523" s="59"/>
    </row>
    <row r="524" ht="15.75">
      <c r="H524" s="59"/>
    </row>
    <row r="525" ht="15.75">
      <c r="H525" s="59"/>
    </row>
    <row r="526" ht="15.75">
      <c r="H526" s="59"/>
    </row>
    <row r="527" ht="15.75">
      <c r="H527" s="59"/>
    </row>
    <row r="528" ht="15.75">
      <c r="H528" s="59"/>
    </row>
    <row r="529" ht="15.75">
      <c r="H529" s="59"/>
    </row>
    <row r="530" ht="15.75">
      <c r="H530" s="59"/>
    </row>
    <row r="531" ht="15.75">
      <c r="H531" s="59"/>
    </row>
    <row r="532" ht="15.75">
      <c r="H532" s="59"/>
    </row>
    <row r="533" ht="15.75">
      <c r="H533" s="59"/>
    </row>
    <row r="534" ht="15.75">
      <c r="H534" s="59"/>
    </row>
    <row r="535" ht="15.75">
      <c r="H535" s="59"/>
    </row>
    <row r="536" ht="15.75">
      <c r="H536" s="59"/>
    </row>
    <row r="537" ht="15.75">
      <c r="H537" s="59"/>
    </row>
    <row r="538" ht="15.75">
      <c r="H538" s="59"/>
    </row>
    <row r="539" ht="15.75">
      <c r="H539" s="59"/>
    </row>
    <row r="540" ht="15.75">
      <c r="H540" s="59"/>
    </row>
    <row r="541" ht="15.75">
      <c r="H541" s="59"/>
    </row>
    <row r="542" ht="15.75">
      <c r="H542" s="59"/>
    </row>
    <row r="543" ht="15.75">
      <c r="H543" s="59"/>
    </row>
    <row r="544" ht="15.75">
      <c r="H544" s="59"/>
    </row>
    <row r="545" ht="15.75">
      <c r="H545" s="59"/>
    </row>
    <row r="546" ht="15.75">
      <c r="H546" s="59"/>
    </row>
    <row r="547" ht="15.75">
      <c r="H547" s="59"/>
    </row>
    <row r="548" ht="15.75">
      <c r="H548" s="59"/>
    </row>
    <row r="549" ht="15.75">
      <c r="H549" s="59"/>
    </row>
    <row r="550" ht="15.75">
      <c r="H550" s="59"/>
    </row>
    <row r="551" ht="15.75">
      <c r="H551" s="59"/>
    </row>
    <row r="552" ht="15.75">
      <c r="H552" s="59"/>
    </row>
    <row r="553" ht="15.75">
      <c r="H553" s="59"/>
    </row>
    <row r="554" ht="15.75">
      <c r="H554" s="59"/>
    </row>
    <row r="555" ht="15.75">
      <c r="H555" s="59"/>
    </row>
    <row r="556" ht="15.75">
      <c r="H556" s="59"/>
    </row>
    <row r="557" ht="15.75">
      <c r="H557" s="59"/>
    </row>
    <row r="558" ht="15.75">
      <c r="H558" s="59"/>
    </row>
    <row r="559" ht="15.75">
      <c r="H559" s="59"/>
    </row>
    <row r="560" ht="15.75">
      <c r="H560" s="59"/>
    </row>
    <row r="561" ht="15.75">
      <c r="H561" s="59"/>
    </row>
    <row r="562" ht="15.75">
      <c r="H562" s="59"/>
    </row>
    <row r="563" ht="15.75">
      <c r="H563" s="59"/>
    </row>
    <row r="564" ht="15.75">
      <c r="H564" s="59"/>
    </row>
    <row r="565" ht="15.75">
      <c r="H565" s="59"/>
    </row>
    <row r="566" ht="15.75">
      <c r="H566" s="59"/>
    </row>
    <row r="567" ht="15.75">
      <c r="H567" s="59"/>
    </row>
    <row r="568" ht="15.75">
      <c r="H568" s="59"/>
    </row>
    <row r="569" ht="15.75">
      <c r="H569" s="59"/>
    </row>
    <row r="570" ht="15.75">
      <c r="H570" s="59"/>
    </row>
    <row r="571" ht="15.75">
      <c r="H571" s="59"/>
    </row>
    <row r="572" ht="15.75">
      <c r="H572" s="59"/>
    </row>
    <row r="573" ht="15.75">
      <c r="H573" s="59"/>
    </row>
    <row r="574" ht="15.75">
      <c r="H574" s="59"/>
    </row>
    <row r="575" ht="15.75">
      <c r="H575" s="59"/>
    </row>
    <row r="576" ht="15.75">
      <c r="H576" s="59"/>
    </row>
    <row r="577" ht="15.75">
      <c r="H577" s="59"/>
    </row>
    <row r="578" ht="15.75">
      <c r="H578" s="59"/>
    </row>
    <row r="579" ht="15.75">
      <c r="H579" s="59"/>
    </row>
    <row r="580" ht="15.75">
      <c r="H580" s="59"/>
    </row>
    <row r="581" ht="15.75">
      <c r="H581" s="59"/>
    </row>
    <row r="582" ht="15.75">
      <c r="H582" s="59"/>
    </row>
    <row r="583" ht="15.75">
      <c r="H583" s="59"/>
    </row>
    <row r="584" ht="15.75">
      <c r="H584" s="59"/>
    </row>
    <row r="585" ht="15.75">
      <c r="H585" s="59"/>
    </row>
    <row r="586" ht="15.75">
      <c r="H586" s="59"/>
    </row>
    <row r="587" ht="15.75">
      <c r="H587" s="59"/>
    </row>
    <row r="588" ht="15.75">
      <c r="H588" s="59"/>
    </row>
    <row r="589" ht="15.75">
      <c r="H589" s="59"/>
    </row>
    <row r="590" ht="15.75">
      <c r="H590" s="59"/>
    </row>
    <row r="591" ht="15.75">
      <c r="H591" s="59"/>
    </row>
    <row r="592" ht="15.75">
      <c r="H592" s="59"/>
    </row>
    <row r="593" ht="15.75">
      <c r="H593" s="59"/>
    </row>
    <row r="594" ht="15.75">
      <c r="H594" s="59"/>
    </row>
    <row r="595" ht="15.75">
      <c r="H595" s="59"/>
    </row>
    <row r="596" ht="15.75">
      <c r="H596" s="59"/>
    </row>
    <row r="597" ht="15.75">
      <c r="H597" s="59"/>
    </row>
    <row r="598" ht="15.75">
      <c r="H598" s="59"/>
    </row>
    <row r="599" ht="15.75">
      <c r="H599" s="59"/>
    </row>
    <row r="600" ht="15.75">
      <c r="H600" s="59"/>
    </row>
    <row r="601" ht="15.75">
      <c r="H601" s="59"/>
    </row>
    <row r="602" ht="15.75">
      <c r="H602" s="59"/>
    </row>
    <row r="603" ht="15.75">
      <c r="H603" s="59"/>
    </row>
    <row r="604" ht="15.75">
      <c r="H604" s="59"/>
    </row>
    <row r="605" ht="15.75">
      <c r="H605" s="59"/>
    </row>
    <row r="606" ht="15.75">
      <c r="H606" s="59"/>
    </row>
    <row r="607" ht="15.75">
      <c r="H607" s="59"/>
    </row>
    <row r="608" ht="15.75">
      <c r="H608" s="59"/>
    </row>
    <row r="609" ht="15.75">
      <c r="H609" s="59"/>
    </row>
    <row r="610" ht="15.75">
      <c r="H610" s="59"/>
    </row>
    <row r="611" ht="15.75">
      <c r="H611" s="59"/>
    </row>
    <row r="612" ht="15.75">
      <c r="H612" s="59"/>
    </row>
    <row r="613" ht="15.75">
      <c r="H613" s="59"/>
    </row>
    <row r="614" ht="15.75">
      <c r="H614" s="59"/>
    </row>
    <row r="615" ht="15.75">
      <c r="H615" s="59"/>
    </row>
    <row r="616" ht="15.75">
      <c r="H616" s="59"/>
    </row>
    <row r="617" ht="15.75">
      <c r="H617" s="59"/>
    </row>
    <row r="618" ht="15.75">
      <c r="H618" s="59"/>
    </row>
    <row r="619" ht="15.75">
      <c r="H619" s="59"/>
    </row>
    <row r="620" ht="15.75">
      <c r="H620" s="59"/>
    </row>
    <row r="621" ht="15.75">
      <c r="H621" s="59"/>
    </row>
    <row r="622" ht="15.75">
      <c r="H622" s="59"/>
    </row>
    <row r="623" ht="15.75">
      <c r="H623" s="59"/>
    </row>
    <row r="624" ht="15.75">
      <c r="H624" s="59"/>
    </row>
    <row r="625" ht="15.75">
      <c r="H625" s="59"/>
    </row>
    <row r="626" ht="15.75">
      <c r="H626" s="59"/>
    </row>
    <row r="627" ht="15.75">
      <c r="H627" s="59"/>
    </row>
    <row r="628" ht="15.75">
      <c r="H628" s="59"/>
    </row>
    <row r="629" ht="15.75">
      <c r="H629" s="59"/>
    </row>
    <row r="630" ht="15.75">
      <c r="H630" s="59"/>
    </row>
    <row r="631" ht="15.75">
      <c r="H631" s="59"/>
    </row>
    <row r="632" ht="15.75">
      <c r="H632" s="59"/>
    </row>
    <row r="633" ht="15.75">
      <c r="H633" s="59"/>
    </row>
    <row r="634" ht="15.75">
      <c r="H634" s="59"/>
    </row>
    <row r="635" ht="15.75">
      <c r="H635" s="59"/>
    </row>
    <row r="636" ht="15.75">
      <c r="H636" s="59"/>
    </row>
    <row r="637" ht="15.75">
      <c r="H637" s="59"/>
    </row>
    <row r="638" ht="15.75">
      <c r="H638" s="59"/>
    </row>
    <row r="639" ht="15.75">
      <c r="H639" s="59"/>
    </row>
    <row r="640" ht="15.75">
      <c r="H640" s="59"/>
    </row>
    <row r="641" ht="15.75">
      <c r="H641" s="59"/>
    </row>
    <row r="642" ht="15.75">
      <c r="H642" s="59"/>
    </row>
    <row r="643" ht="15.75">
      <c r="H643" s="59"/>
    </row>
    <row r="644" ht="15.75">
      <c r="H644" s="59"/>
    </row>
    <row r="645" ht="15.75">
      <c r="H645" s="59"/>
    </row>
    <row r="646" ht="15.75">
      <c r="H646" s="59"/>
    </row>
    <row r="647" ht="15.75">
      <c r="H647" s="59"/>
    </row>
    <row r="648" ht="15.75">
      <c r="H648" s="59"/>
    </row>
    <row r="649" ht="15.75">
      <c r="H649" s="59"/>
    </row>
    <row r="650" ht="15.75">
      <c r="H650" s="59"/>
    </row>
    <row r="651" ht="15.75">
      <c r="H651" s="59"/>
    </row>
    <row r="652" ht="15.75">
      <c r="H652" s="59"/>
    </row>
    <row r="653" ht="15.75">
      <c r="H653" s="59"/>
    </row>
    <row r="654" ht="15.75">
      <c r="H654" s="59"/>
    </row>
    <row r="655" ht="15.75">
      <c r="H655" s="59"/>
    </row>
    <row r="656" ht="15.75">
      <c r="H656" s="59"/>
    </row>
    <row r="657" ht="15.75">
      <c r="H657" s="59"/>
    </row>
    <row r="658" ht="15.75">
      <c r="H658" s="59"/>
    </row>
    <row r="659" ht="15.75">
      <c r="H659" s="59"/>
    </row>
    <row r="660" ht="15.75">
      <c r="H660" s="59"/>
    </row>
    <row r="661" ht="15.75">
      <c r="H661" s="59"/>
    </row>
    <row r="662" ht="15.75">
      <c r="H662" s="59"/>
    </row>
    <row r="663" ht="15.75">
      <c r="H663" s="59"/>
    </row>
    <row r="664" ht="15.75">
      <c r="H664" s="59"/>
    </row>
    <row r="665" ht="15.75">
      <c r="H665" s="59"/>
    </row>
    <row r="666" ht="15.75">
      <c r="H666" s="59"/>
    </row>
    <row r="667" ht="15.75">
      <c r="H667" s="59"/>
    </row>
    <row r="668" ht="15.75">
      <c r="H668" s="59"/>
    </row>
    <row r="669" ht="15.75">
      <c r="H669" s="59"/>
    </row>
    <row r="670" ht="15.75">
      <c r="H670" s="59"/>
    </row>
    <row r="671" ht="15.75">
      <c r="H671" s="59"/>
    </row>
    <row r="672" ht="15.75">
      <c r="H672" s="59"/>
    </row>
    <row r="673" ht="15.75">
      <c r="H673" s="59"/>
    </row>
    <row r="674" ht="15.75">
      <c r="H674" s="59"/>
    </row>
    <row r="675" ht="15.75">
      <c r="H675" s="59"/>
    </row>
    <row r="676" ht="15.75">
      <c r="H676" s="59"/>
    </row>
    <row r="677" ht="15.75">
      <c r="H677" s="59"/>
    </row>
    <row r="678" ht="15.75">
      <c r="H678" s="59"/>
    </row>
    <row r="679" ht="15.75">
      <c r="H679" s="59"/>
    </row>
    <row r="680" ht="15.75">
      <c r="H680" s="59"/>
    </row>
    <row r="681" ht="15.75">
      <c r="H681" s="59"/>
    </row>
    <row r="682" ht="15.75">
      <c r="H682" s="59"/>
    </row>
    <row r="683" ht="15.75">
      <c r="H683" s="59"/>
    </row>
    <row r="684" ht="15.75">
      <c r="H684" s="59"/>
    </row>
    <row r="685" ht="15.75">
      <c r="H685" s="59"/>
    </row>
    <row r="686" ht="15.75">
      <c r="H686" s="59"/>
    </row>
    <row r="687" ht="15.75">
      <c r="H687" s="59"/>
    </row>
    <row r="688" ht="15.75">
      <c r="H688" s="59"/>
    </row>
    <row r="689" ht="15.75">
      <c r="H689" s="59"/>
    </row>
    <row r="690" ht="15.75">
      <c r="H690" s="59"/>
    </row>
    <row r="691" ht="15.75">
      <c r="H691" s="59"/>
    </row>
    <row r="692" ht="15.75">
      <c r="H692" s="59"/>
    </row>
    <row r="693" ht="15.75">
      <c r="H693" s="59"/>
    </row>
    <row r="694" ht="15.75">
      <c r="H694" s="59"/>
    </row>
    <row r="695" ht="15.75">
      <c r="H695" s="59"/>
    </row>
    <row r="696" ht="15.75">
      <c r="H696" s="59"/>
    </row>
    <row r="697" ht="15.75">
      <c r="H697" s="59"/>
    </row>
    <row r="698" ht="15.75">
      <c r="H698" s="59"/>
    </row>
    <row r="699" ht="15.75">
      <c r="H699" s="59"/>
    </row>
    <row r="700" ht="15.75">
      <c r="H700" s="59"/>
    </row>
    <row r="701" ht="15.75">
      <c r="H701" s="59"/>
    </row>
    <row r="702" ht="15.75">
      <c r="H702" s="59"/>
    </row>
    <row r="703" ht="15.75">
      <c r="H703" s="59"/>
    </row>
    <row r="704" ht="15.75">
      <c r="H704" s="59"/>
    </row>
    <row r="705" ht="15.75">
      <c r="H705" s="59"/>
    </row>
    <row r="706" ht="15.75">
      <c r="H706" s="59"/>
    </row>
    <row r="707" ht="15.75">
      <c r="H707" s="59"/>
    </row>
    <row r="708" ht="15.75">
      <c r="H708" s="59"/>
    </row>
    <row r="709" ht="15.75">
      <c r="H709" s="59"/>
    </row>
    <row r="710" ht="15.75">
      <c r="H710" s="59"/>
    </row>
    <row r="711" ht="15.75">
      <c r="H711" s="59"/>
    </row>
    <row r="712" ht="15.75">
      <c r="H712" s="59"/>
    </row>
    <row r="713" ht="15.75">
      <c r="H713" s="59"/>
    </row>
    <row r="714" ht="15.75">
      <c r="H714" s="59"/>
    </row>
    <row r="715" ht="15.75">
      <c r="H715" s="59"/>
    </row>
    <row r="716" ht="15.75">
      <c r="H716" s="59"/>
    </row>
    <row r="717" ht="15.75">
      <c r="H717" s="59"/>
    </row>
    <row r="718" ht="15.75">
      <c r="H718" s="59"/>
    </row>
    <row r="719" ht="15.75">
      <c r="H719" s="59"/>
    </row>
    <row r="720" ht="15.75">
      <c r="H720" s="59"/>
    </row>
    <row r="721" ht="15.75">
      <c r="H721" s="59"/>
    </row>
    <row r="722" ht="15.75">
      <c r="H722" s="59"/>
    </row>
    <row r="723" ht="15.75">
      <c r="H723" s="59"/>
    </row>
    <row r="724" ht="15.75">
      <c r="H724" s="59"/>
    </row>
    <row r="725" ht="15.75">
      <c r="H725" s="59"/>
    </row>
    <row r="726" ht="15.75">
      <c r="H726" s="59"/>
    </row>
    <row r="727" ht="15.75">
      <c r="H727" s="59"/>
    </row>
    <row r="728" ht="15.75">
      <c r="H728" s="59"/>
    </row>
    <row r="729" ht="15.75">
      <c r="H729" s="59"/>
    </row>
    <row r="730" ht="15.75">
      <c r="H730" s="59"/>
    </row>
    <row r="731" ht="15.75">
      <c r="H731" s="59"/>
    </row>
    <row r="732" ht="15.75">
      <c r="H732" s="59"/>
    </row>
    <row r="733" ht="15.75">
      <c r="H733" s="59"/>
    </row>
    <row r="734" ht="15.75">
      <c r="H734" s="59"/>
    </row>
    <row r="735" ht="15.75">
      <c r="H735" s="59"/>
    </row>
    <row r="736" ht="15.75">
      <c r="H736" s="59"/>
    </row>
    <row r="737" ht="15.75">
      <c r="H737" s="59"/>
    </row>
    <row r="738" ht="15.75">
      <c r="H738" s="59"/>
    </row>
    <row r="739" ht="15.75">
      <c r="H739" s="59"/>
    </row>
    <row r="740" ht="15.75">
      <c r="H740" s="59"/>
    </row>
    <row r="741" ht="15.75">
      <c r="H741" s="59"/>
    </row>
    <row r="742" ht="15.75">
      <c r="H742" s="59"/>
    </row>
    <row r="743" ht="15.75">
      <c r="H743" s="59"/>
    </row>
    <row r="744" ht="15.75">
      <c r="H744" s="59"/>
    </row>
    <row r="745" ht="15.75">
      <c r="H745" s="59"/>
    </row>
    <row r="746" ht="15.75">
      <c r="H746" s="59"/>
    </row>
    <row r="747" ht="15.75">
      <c r="H747" s="59"/>
    </row>
    <row r="748" ht="15.75">
      <c r="H748" s="59"/>
    </row>
    <row r="749" ht="15.75">
      <c r="H749" s="59"/>
    </row>
    <row r="750" ht="15.75">
      <c r="H750" s="59"/>
    </row>
    <row r="751" ht="15.75">
      <c r="H751" s="59"/>
    </row>
    <row r="752" ht="15.75">
      <c r="H752" s="59"/>
    </row>
    <row r="753" ht="15.75">
      <c r="H753" s="59"/>
    </row>
    <row r="754" ht="15.75">
      <c r="H754" s="59"/>
    </row>
    <row r="755" ht="15.75">
      <c r="H755" s="59"/>
    </row>
    <row r="756" ht="15.75">
      <c r="H756" s="59"/>
    </row>
    <row r="757" ht="15.75">
      <c r="H757" s="59"/>
    </row>
    <row r="758" ht="15.75">
      <c r="H758" s="59"/>
    </row>
    <row r="759" ht="15.75">
      <c r="H759" s="59"/>
    </row>
    <row r="760" ht="15.75">
      <c r="H760" s="59"/>
    </row>
    <row r="761" ht="15.75">
      <c r="H761" s="59"/>
    </row>
    <row r="762" ht="15.75">
      <c r="H762" s="59"/>
    </row>
    <row r="763" ht="15.75">
      <c r="H763" s="59"/>
    </row>
    <row r="764" ht="15.75">
      <c r="H764" s="59"/>
    </row>
    <row r="765" ht="15.75">
      <c r="H765" s="59"/>
    </row>
    <row r="766" ht="15.75">
      <c r="H766" s="59"/>
    </row>
    <row r="767" ht="15.75">
      <c r="H767" s="59"/>
    </row>
    <row r="768" ht="15.75">
      <c r="H768" s="59"/>
    </row>
    <row r="769" ht="15.75">
      <c r="H769" s="59"/>
    </row>
    <row r="770" ht="15.75">
      <c r="H770" s="59"/>
    </row>
    <row r="771" ht="15.75">
      <c r="H771" s="59"/>
    </row>
    <row r="772" ht="15.75">
      <c r="H772" s="59"/>
    </row>
    <row r="773" ht="15.75">
      <c r="H773" s="59"/>
    </row>
    <row r="774" ht="15.75">
      <c r="H774" s="59"/>
    </row>
    <row r="775" ht="15.75">
      <c r="H775" s="59"/>
    </row>
    <row r="776" ht="15.75">
      <c r="H776" s="59"/>
    </row>
    <row r="777" ht="15.75">
      <c r="H777" s="59"/>
    </row>
    <row r="778" ht="15.75">
      <c r="H778" s="59"/>
    </row>
    <row r="779" ht="15.75">
      <c r="H779" s="59"/>
    </row>
    <row r="780" ht="15.75">
      <c r="H780" s="59"/>
    </row>
    <row r="781" ht="15.75">
      <c r="H781" s="59"/>
    </row>
    <row r="782" ht="15.75">
      <c r="H782" s="59"/>
    </row>
    <row r="783" ht="15.75">
      <c r="H783" s="59"/>
    </row>
    <row r="784" ht="15.75">
      <c r="H784" s="59"/>
    </row>
    <row r="785" ht="15.75">
      <c r="H785" s="59"/>
    </row>
    <row r="786" ht="15.75">
      <c r="H786" s="59"/>
    </row>
    <row r="787" ht="15.75">
      <c r="H787" s="59"/>
    </row>
    <row r="788" ht="15.75">
      <c r="H788" s="59"/>
    </row>
    <row r="789" ht="15.75">
      <c r="H789" s="59"/>
    </row>
    <row r="790" ht="15.75">
      <c r="H790" s="59"/>
    </row>
    <row r="791" ht="15.75">
      <c r="H791" s="59"/>
    </row>
    <row r="792" ht="15.75">
      <c r="H792" s="59"/>
    </row>
    <row r="793" ht="15.75">
      <c r="H793" s="59"/>
    </row>
    <row r="794" ht="15.75">
      <c r="H794" s="59"/>
    </row>
    <row r="795" ht="15.75">
      <c r="H795" s="59"/>
    </row>
    <row r="796" ht="15.75">
      <c r="H796" s="59"/>
    </row>
    <row r="797" ht="15.75">
      <c r="H797" s="59"/>
    </row>
    <row r="798" ht="15.75">
      <c r="H798" s="59"/>
    </row>
    <row r="799" ht="15.75">
      <c r="H799" s="59"/>
    </row>
    <row r="800" ht="15.75">
      <c r="H800" s="59"/>
    </row>
    <row r="801" ht="15.75">
      <c r="H801" s="59"/>
    </row>
    <row r="802" ht="15.75">
      <c r="H802" s="59"/>
    </row>
    <row r="803" ht="15.75">
      <c r="H803" s="59"/>
    </row>
    <row r="804" ht="15.75">
      <c r="H804" s="59"/>
    </row>
    <row r="805" ht="15.75">
      <c r="H805" s="59"/>
    </row>
    <row r="806" ht="15.75">
      <c r="H806" s="59"/>
    </row>
    <row r="807" ht="15.75">
      <c r="H807" s="59"/>
    </row>
    <row r="808" ht="15.75">
      <c r="H808" s="59"/>
    </row>
    <row r="809" ht="15.75">
      <c r="H809" s="59"/>
    </row>
    <row r="810" ht="15.75">
      <c r="H810" s="59"/>
    </row>
    <row r="811" ht="15.75">
      <c r="H811" s="59"/>
    </row>
    <row r="812" ht="15.75">
      <c r="H812" s="59"/>
    </row>
    <row r="813" ht="15.75">
      <c r="H813" s="59"/>
    </row>
    <row r="814" ht="15.75">
      <c r="H814" s="59"/>
    </row>
    <row r="815" ht="15.75">
      <c r="H815" s="59"/>
    </row>
    <row r="816" ht="15.75">
      <c r="H816" s="59"/>
    </row>
    <row r="817" ht="15.75">
      <c r="H817" s="59"/>
    </row>
    <row r="818" ht="15.75">
      <c r="H818" s="59"/>
    </row>
    <row r="819" ht="15.75">
      <c r="H819" s="59"/>
    </row>
    <row r="820" ht="15.75">
      <c r="H820" s="59"/>
    </row>
    <row r="821" ht="15.75">
      <c r="H821" s="59"/>
    </row>
    <row r="822" ht="15.75">
      <c r="H822" s="59"/>
    </row>
    <row r="823" ht="15.75">
      <c r="H823" s="59"/>
    </row>
    <row r="824" ht="15.75">
      <c r="H824" s="59"/>
    </row>
    <row r="825" ht="15.75">
      <c r="H825" s="59"/>
    </row>
    <row r="826" ht="15.75">
      <c r="H826" s="59"/>
    </row>
    <row r="827" ht="15.75">
      <c r="H827" s="59"/>
    </row>
    <row r="828" ht="15.75">
      <c r="H828" s="59"/>
    </row>
    <row r="829" ht="15.75">
      <c r="H829" s="59"/>
    </row>
    <row r="830" ht="15.75">
      <c r="H830" s="59"/>
    </row>
    <row r="831" ht="15.75">
      <c r="H831" s="59"/>
    </row>
    <row r="832" ht="15.75">
      <c r="H832" s="59"/>
    </row>
    <row r="833" ht="15.75">
      <c r="H833" s="59"/>
    </row>
    <row r="834" ht="15.75">
      <c r="H834" s="59"/>
    </row>
    <row r="835" ht="15.75">
      <c r="H835" s="59"/>
    </row>
    <row r="836" ht="15.75">
      <c r="H836" s="59"/>
    </row>
    <row r="837" ht="15.75">
      <c r="H837" s="59"/>
    </row>
    <row r="838" ht="15.75">
      <c r="H838" s="59"/>
    </row>
    <row r="839" ht="15.75">
      <c r="H839" s="59"/>
    </row>
    <row r="840" ht="15.75">
      <c r="H840" s="59"/>
    </row>
    <row r="841" ht="15.75">
      <c r="H841" s="59"/>
    </row>
    <row r="842" ht="15.75">
      <c r="H842" s="59"/>
    </row>
    <row r="843" ht="15.75">
      <c r="H843" s="59"/>
    </row>
    <row r="844" ht="15.75">
      <c r="H844" s="59"/>
    </row>
    <row r="845" ht="15.75">
      <c r="H845" s="59"/>
    </row>
    <row r="846" ht="15.75">
      <c r="H846" s="59"/>
    </row>
    <row r="847" ht="15.75">
      <c r="H847" s="59"/>
    </row>
    <row r="848" ht="15.75">
      <c r="H848" s="59"/>
    </row>
    <row r="849" ht="15.75">
      <c r="H849" s="59"/>
    </row>
    <row r="850" ht="15.75">
      <c r="H850" s="59"/>
    </row>
    <row r="851" ht="15.75">
      <c r="H851" s="59"/>
    </row>
    <row r="852" ht="15.75">
      <c r="H852" s="59"/>
    </row>
    <row r="853" ht="15.75">
      <c r="H853" s="59"/>
    </row>
    <row r="854" ht="15.75">
      <c r="H854" s="59"/>
    </row>
    <row r="855" ht="15.75">
      <c r="H855" s="59"/>
    </row>
    <row r="856" ht="15.75">
      <c r="H856" s="59"/>
    </row>
    <row r="857" ht="15.75">
      <c r="H857" s="59"/>
    </row>
    <row r="858" ht="15.75">
      <c r="H858" s="59"/>
    </row>
    <row r="859" ht="15.75">
      <c r="H859" s="59"/>
    </row>
    <row r="860" ht="15.75">
      <c r="H860" s="59"/>
    </row>
    <row r="861" ht="15.75">
      <c r="H861" s="59"/>
    </row>
    <row r="862" ht="15.75">
      <c r="H862" s="59"/>
    </row>
    <row r="863" ht="15.75">
      <c r="H863" s="59"/>
    </row>
    <row r="864" ht="15.75">
      <c r="H864" s="59"/>
    </row>
    <row r="865" ht="15.75">
      <c r="H865" s="59"/>
    </row>
    <row r="866" ht="15.75">
      <c r="H866" s="59"/>
    </row>
    <row r="867" ht="15.75">
      <c r="H867" s="59"/>
    </row>
    <row r="868" ht="15.75">
      <c r="H868" s="59"/>
    </row>
    <row r="869" ht="15.75">
      <c r="H869" s="59"/>
    </row>
    <row r="870" ht="15.75">
      <c r="H870" s="59"/>
    </row>
    <row r="871" ht="15.75">
      <c r="H871" s="59"/>
    </row>
    <row r="872" ht="15.75">
      <c r="H872" s="59"/>
    </row>
    <row r="873" ht="15.75">
      <c r="H873" s="59"/>
    </row>
    <row r="874" ht="15.75">
      <c r="H874" s="59"/>
    </row>
    <row r="875" ht="15.75">
      <c r="H875" s="59"/>
    </row>
    <row r="876" ht="15.75">
      <c r="H876" s="59"/>
    </row>
    <row r="877" ht="15.75">
      <c r="H877" s="59"/>
    </row>
    <row r="878" ht="15.75">
      <c r="H878" s="59"/>
    </row>
    <row r="879" ht="15.75">
      <c r="H879" s="59"/>
    </row>
    <row r="880" ht="15.75">
      <c r="H880" s="59"/>
    </row>
    <row r="881" ht="15.75">
      <c r="H881" s="59"/>
    </row>
    <row r="882" ht="15.75">
      <c r="H882" s="59"/>
    </row>
    <row r="883" ht="15.75">
      <c r="H883" s="59"/>
    </row>
    <row r="884" ht="15.75">
      <c r="H884" s="59"/>
    </row>
    <row r="885" ht="15.75">
      <c r="H885" s="59"/>
    </row>
    <row r="886" ht="15.75">
      <c r="H886" s="59"/>
    </row>
    <row r="887" ht="15.75">
      <c r="H887" s="59"/>
    </row>
    <row r="888" ht="15.75">
      <c r="H888" s="59"/>
    </row>
    <row r="889" ht="15.75">
      <c r="H889" s="59"/>
    </row>
    <row r="890" ht="15.75">
      <c r="H890" s="59"/>
    </row>
    <row r="891" ht="15.75">
      <c r="H891" s="59"/>
    </row>
    <row r="892" ht="15.75">
      <c r="H892" s="59"/>
    </row>
    <row r="893" ht="15.75">
      <c r="H893" s="59"/>
    </row>
    <row r="894" ht="15.75">
      <c r="H894" s="59"/>
    </row>
    <row r="895" ht="15.75">
      <c r="H895" s="59"/>
    </row>
    <row r="896" ht="15.75">
      <c r="H896" s="59"/>
    </row>
    <row r="897" ht="15.75">
      <c r="H897" s="59"/>
    </row>
    <row r="898" ht="15.75">
      <c r="H898" s="59"/>
    </row>
    <row r="899" ht="15.75">
      <c r="H899" s="59"/>
    </row>
    <row r="900" ht="15.75">
      <c r="H900" s="59"/>
    </row>
    <row r="901" ht="15.75">
      <c r="H901" s="59"/>
    </row>
    <row r="902" ht="15.75">
      <c r="H902" s="59"/>
    </row>
    <row r="903" ht="15.75">
      <c r="H903" s="59"/>
    </row>
    <row r="904" ht="15.75">
      <c r="H904" s="59"/>
    </row>
    <row r="905" ht="15.75">
      <c r="H905" s="59"/>
    </row>
    <row r="906" ht="15.75">
      <c r="H906" s="59"/>
    </row>
    <row r="907" ht="15.75">
      <c r="H907" s="59"/>
    </row>
    <row r="908" ht="15.75">
      <c r="H908" s="59"/>
    </row>
    <row r="909" ht="15.75">
      <c r="H909" s="59"/>
    </row>
    <row r="910" ht="15.75">
      <c r="H910" s="59"/>
    </row>
    <row r="911" ht="15.75">
      <c r="H911" s="59"/>
    </row>
    <row r="912" ht="15.75">
      <c r="H912" s="59"/>
    </row>
    <row r="913" ht="15.75">
      <c r="H913" s="59"/>
    </row>
    <row r="914" ht="15.75">
      <c r="H914" s="59"/>
    </row>
    <row r="915" ht="15.75">
      <c r="H915" s="59"/>
    </row>
    <row r="916" ht="15.75">
      <c r="H916" s="59"/>
    </row>
    <row r="917" ht="15.75">
      <c r="H917" s="59"/>
    </row>
    <row r="918" ht="15.75">
      <c r="H918" s="59"/>
    </row>
    <row r="919" ht="15.75">
      <c r="H919" s="59"/>
    </row>
    <row r="920" ht="15.75">
      <c r="H920" s="59"/>
    </row>
    <row r="921" ht="15.75">
      <c r="H921" s="59"/>
    </row>
    <row r="922" ht="15.75">
      <c r="H922" s="59"/>
    </row>
    <row r="923" ht="15.75">
      <c r="H923" s="59"/>
    </row>
    <row r="924" ht="15.75">
      <c r="H924" s="59"/>
    </row>
    <row r="925" ht="15.75">
      <c r="H925" s="59"/>
    </row>
    <row r="926" ht="15.75">
      <c r="H926" s="59"/>
    </row>
    <row r="927" ht="15.75">
      <c r="H927" s="59"/>
    </row>
    <row r="928" ht="15.75">
      <c r="H928" s="59"/>
    </row>
    <row r="929" ht="15.75">
      <c r="H929" s="59"/>
    </row>
    <row r="930" ht="15.75">
      <c r="H930" s="59"/>
    </row>
    <row r="931" ht="15.75">
      <c r="H931" s="59"/>
    </row>
    <row r="932" ht="15.75">
      <c r="H932" s="59"/>
    </row>
    <row r="933" ht="15.75">
      <c r="H933" s="59"/>
    </row>
    <row r="934" ht="15.75">
      <c r="H934" s="59"/>
    </row>
    <row r="935" ht="15.75">
      <c r="H935" s="59"/>
    </row>
    <row r="936" ht="15.75">
      <c r="H936" s="59"/>
    </row>
    <row r="937" ht="15.75">
      <c r="H937" s="59"/>
    </row>
    <row r="938" ht="15.75">
      <c r="H938" s="59"/>
    </row>
    <row r="939" ht="15.75">
      <c r="H939" s="59"/>
    </row>
    <row r="940" ht="15.75">
      <c r="H940" s="59"/>
    </row>
    <row r="941" ht="15.75">
      <c r="H941" s="59"/>
    </row>
    <row r="942" ht="15.75">
      <c r="H942" s="59"/>
    </row>
    <row r="943" ht="15.75">
      <c r="H943" s="59"/>
    </row>
    <row r="944" ht="15.75">
      <c r="H944" s="59"/>
    </row>
    <row r="945" ht="15.75">
      <c r="H945" s="59"/>
    </row>
    <row r="946" ht="15.75">
      <c r="H946" s="59"/>
    </row>
    <row r="947" ht="15.75">
      <c r="H947" s="59"/>
    </row>
    <row r="948" ht="15.75">
      <c r="H948" s="59"/>
    </row>
    <row r="949" ht="15.75">
      <c r="H949" s="59"/>
    </row>
    <row r="950" ht="15.75">
      <c r="H950" s="59"/>
    </row>
    <row r="951" ht="15.75">
      <c r="H951" s="59"/>
    </row>
    <row r="952" ht="15.75">
      <c r="H952" s="59"/>
    </row>
    <row r="953" ht="15.75">
      <c r="H953" s="59"/>
    </row>
    <row r="954" ht="15.75">
      <c r="H954" s="59"/>
    </row>
    <row r="955" ht="15.75">
      <c r="H955" s="59"/>
    </row>
    <row r="956" ht="15.75">
      <c r="H956" s="59"/>
    </row>
    <row r="957" ht="15.75">
      <c r="H957" s="59"/>
    </row>
    <row r="958" ht="15.75">
      <c r="H958" s="59"/>
    </row>
    <row r="959" ht="15.75">
      <c r="H959" s="59"/>
    </row>
    <row r="960" ht="15.75">
      <c r="H960" s="59"/>
    </row>
    <row r="961" ht="15.75">
      <c r="H961" s="59"/>
    </row>
    <row r="962" ht="15.75">
      <c r="H962" s="59"/>
    </row>
    <row r="963" ht="15.75">
      <c r="H963" s="59"/>
    </row>
    <row r="964" ht="15.75">
      <c r="H964" s="59"/>
    </row>
    <row r="965" ht="15.75">
      <c r="H965" s="59"/>
    </row>
    <row r="966" ht="15.75">
      <c r="H966" s="59"/>
    </row>
    <row r="967" ht="15.75">
      <c r="H967" s="59"/>
    </row>
    <row r="968" ht="15.75">
      <c r="H968" s="59"/>
    </row>
    <row r="969" ht="15.75">
      <c r="H969" s="59"/>
    </row>
    <row r="970" ht="15.75">
      <c r="H970" s="59"/>
    </row>
    <row r="971" ht="15.75">
      <c r="H971" s="59"/>
    </row>
    <row r="972" ht="15.75">
      <c r="H972" s="59"/>
    </row>
    <row r="973" ht="15.75">
      <c r="H973" s="59"/>
    </row>
    <row r="974" ht="15.75">
      <c r="H974" s="59"/>
    </row>
    <row r="975" ht="15.75">
      <c r="H975" s="59"/>
    </row>
    <row r="976" ht="15.75">
      <c r="H976" s="59"/>
    </row>
    <row r="977" ht="15.75">
      <c r="H977" s="59"/>
    </row>
    <row r="978" ht="15.75">
      <c r="H978" s="59"/>
    </row>
    <row r="979" ht="15.75">
      <c r="H979" s="59"/>
    </row>
    <row r="980" ht="15.75">
      <c r="H980" s="59"/>
    </row>
    <row r="981" ht="15.75">
      <c r="H981" s="59"/>
    </row>
    <row r="982" ht="15.75">
      <c r="H982" s="59"/>
    </row>
    <row r="983" ht="15.75">
      <c r="H983" s="59"/>
    </row>
    <row r="984" ht="15.75">
      <c r="H984" s="59"/>
    </row>
    <row r="985" ht="15.75">
      <c r="H985" s="59"/>
    </row>
    <row r="986" ht="15.75">
      <c r="H986" s="59"/>
    </row>
    <row r="987" ht="15.75">
      <c r="H987" s="59"/>
    </row>
    <row r="988" ht="15.75">
      <c r="H988" s="59"/>
    </row>
    <row r="989" ht="15.75">
      <c r="H989" s="59"/>
    </row>
    <row r="990" ht="15.75">
      <c r="H990" s="59"/>
    </row>
    <row r="991" ht="15.75">
      <c r="H991" s="59"/>
    </row>
    <row r="992" ht="15.75">
      <c r="H992" s="59"/>
    </row>
    <row r="993" ht="15.75">
      <c r="H993" s="59"/>
    </row>
    <row r="994" ht="15.75">
      <c r="H994" s="59"/>
    </row>
    <row r="995" ht="15.75">
      <c r="H995" s="59"/>
    </row>
    <row r="996" ht="15.75">
      <c r="H996" s="59"/>
    </row>
    <row r="997" ht="15.75">
      <c r="H997" s="59"/>
    </row>
    <row r="998" ht="15.75">
      <c r="H998" s="59"/>
    </row>
    <row r="999" ht="15.75">
      <c r="H999" s="59"/>
    </row>
    <row r="1000" ht="15.75">
      <c r="H1000" s="59"/>
    </row>
    <row r="1001" ht="15.75">
      <c r="H1001" s="59"/>
    </row>
    <row r="1002" ht="15.75">
      <c r="H1002" s="59"/>
    </row>
    <row r="1003" ht="15.75">
      <c r="H1003" s="59"/>
    </row>
    <row r="1004" ht="15.75">
      <c r="H1004" s="59"/>
    </row>
    <row r="1005" ht="15.75">
      <c r="H1005" s="59"/>
    </row>
    <row r="1006" ht="15.75">
      <c r="H1006" s="59"/>
    </row>
    <row r="1007" ht="15.75">
      <c r="H1007" s="59"/>
    </row>
    <row r="1008" ht="15.75">
      <c r="H1008" s="59"/>
    </row>
    <row r="1009" ht="15.75">
      <c r="H1009" s="59"/>
    </row>
    <row r="1010" ht="15.75">
      <c r="H1010" s="59"/>
    </row>
    <row r="1011" ht="15.75">
      <c r="H1011" s="59"/>
    </row>
    <row r="1012" ht="15.75">
      <c r="H1012" s="59"/>
    </row>
    <row r="1013" ht="15.75">
      <c r="H1013" s="59"/>
    </row>
    <row r="1014" ht="15.75">
      <c r="H1014" s="59"/>
    </row>
    <row r="1015" ht="15.75">
      <c r="H1015" s="59"/>
    </row>
    <row r="1016" ht="15.75">
      <c r="H1016" s="59"/>
    </row>
    <row r="1017" ht="15.75">
      <c r="H1017" s="59"/>
    </row>
    <row r="1018" ht="15.75">
      <c r="H1018" s="59"/>
    </row>
    <row r="1019" ht="15.75">
      <c r="H1019" s="59"/>
    </row>
    <row r="1020" ht="15.75">
      <c r="H1020" s="59"/>
    </row>
    <row r="1021" ht="15.75">
      <c r="H1021" s="59"/>
    </row>
    <row r="1022" ht="15.75">
      <c r="H1022" s="59"/>
    </row>
    <row r="1023" ht="15.75">
      <c r="H1023" s="59"/>
    </row>
    <row r="1024" ht="15.75">
      <c r="H1024" s="59"/>
    </row>
    <row r="1025" ht="15.75">
      <c r="H1025" s="59"/>
    </row>
    <row r="1026" ht="15.75">
      <c r="H1026" s="59"/>
    </row>
    <row r="1027" ht="15.75">
      <c r="H1027" s="59"/>
    </row>
    <row r="1028" ht="15.75">
      <c r="H1028" s="59"/>
    </row>
    <row r="1029" ht="15.75">
      <c r="H1029" s="59"/>
    </row>
    <row r="1030" ht="15.75">
      <c r="H1030" s="59"/>
    </row>
    <row r="1031" ht="15.75">
      <c r="H1031" s="59"/>
    </row>
    <row r="1032" ht="15.75">
      <c r="H1032" s="59"/>
    </row>
    <row r="1033" ht="15.75">
      <c r="H1033" s="59"/>
    </row>
    <row r="1034" ht="15.75">
      <c r="H1034" s="59"/>
    </row>
    <row r="1035" ht="15.75">
      <c r="H1035" s="59"/>
    </row>
    <row r="1036" ht="15.75">
      <c r="H1036" s="59"/>
    </row>
    <row r="1037" ht="15.75">
      <c r="H1037" s="59"/>
    </row>
    <row r="1038" ht="15.75">
      <c r="H1038" s="59"/>
    </row>
    <row r="1039" ht="15.75">
      <c r="H1039" s="59"/>
    </row>
    <row r="1040" ht="15.75">
      <c r="H1040" s="59"/>
    </row>
    <row r="1041" ht="15.75">
      <c r="H1041" s="59"/>
    </row>
    <row r="1042" ht="15.75">
      <c r="H1042" s="59"/>
    </row>
    <row r="1043" ht="15.75">
      <c r="H1043" s="59"/>
    </row>
    <row r="1044" ht="15.75">
      <c r="H1044" s="59"/>
    </row>
    <row r="1045" ht="15.75">
      <c r="H1045" s="59"/>
    </row>
    <row r="1046" ht="15.75">
      <c r="H1046" s="59"/>
    </row>
    <row r="1047" ht="15.75">
      <c r="H1047" s="59"/>
    </row>
    <row r="1048" ht="15.75">
      <c r="H1048" s="59"/>
    </row>
    <row r="1049" ht="15.75">
      <c r="H1049" s="59"/>
    </row>
    <row r="1050" ht="15.75">
      <c r="H1050" s="59"/>
    </row>
    <row r="1051" ht="15.75">
      <c r="H1051" s="59"/>
    </row>
    <row r="1052" ht="15.75">
      <c r="H1052" s="59"/>
    </row>
    <row r="1053" ht="15.75">
      <c r="H1053" s="59"/>
    </row>
    <row r="1054" ht="15.75">
      <c r="H1054" s="59"/>
    </row>
    <row r="1055" ht="15.75">
      <c r="H1055" s="59"/>
    </row>
    <row r="1056" ht="15.75">
      <c r="H1056" s="59"/>
    </row>
    <row r="1057" ht="15.75">
      <c r="H1057" s="59"/>
    </row>
    <row r="1058" ht="15.75">
      <c r="H1058" s="59"/>
    </row>
    <row r="1059" ht="15.75">
      <c r="H1059" s="59"/>
    </row>
    <row r="1060" ht="15.75">
      <c r="H1060" s="59"/>
    </row>
    <row r="1061" ht="15.75">
      <c r="H1061" s="59"/>
    </row>
    <row r="1062" ht="15.75">
      <c r="H1062" s="59"/>
    </row>
    <row r="1063" ht="15.75">
      <c r="H1063" s="59"/>
    </row>
    <row r="1064" ht="15.75">
      <c r="H1064" s="59"/>
    </row>
    <row r="1065" ht="15.75">
      <c r="H1065" s="59"/>
    </row>
    <row r="1066" ht="15.75">
      <c r="H1066" s="59"/>
    </row>
    <row r="1067" ht="15.75">
      <c r="H1067" s="59"/>
    </row>
    <row r="1068" ht="15.75">
      <c r="H1068" s="59"/>
    </row>
    <row r="1069" ht="15.75">
      <c r="H1069" s="59"/>
    </row>
    <row r="1070" ht="15.75">
      <c r="H1070" s="59"/>
    </row>
    <row r="1071" ht="15.75">
      <c r="H1071" s="59"/>
    </row>
    <row r="1072" ht="15.75">
      <c r="H1072" s="59"/>
    </row>
    <row r="1073" ht="15.75">
      <c r="H1073" s="59"/>
    </row>
    <row r="1074" ht="15.75">
      <c r="H1074" s="59"/>
    </row>
    <row r="1075" ht="15.75">
      <c r="H1075" s="59"/>
    </row>
    <row r="1076" ht="15.75">
      <c r="H1076" s="59"/>
    </row>
    <row r="1077" ht="15.75">
      <c r="H1077" s="59"/>
    </row>
    <row r="1078" ht="15.75">
      <c r="H1078" s="59"/>
    </row>
    <row r="1079" ht="15.75">
      <c r="H1079" s="59"/>
    </row>
    <row r="1080" ht="15.75">
      <c r="H1080" s="59"/>
    </row>
    <row r="1081" ht="15.75">
      <c r="H1081" s="59"/>
    </row>
    <row r="1082" ht="15.75">
      <c r="H1082" s="59"/>
    </row>
    <row r="1083" ht="15.75">
      <c r="H1083" s="59"/>
    </row>
    <row r="1084" ht="15.75">
      <c r="H1084" s="59"/>
    </row>
    <row r="1085" ht="15.75">
      <c r="H1085" s="59"/>
    </row>
    <row r="1086" ht="15.75">
      <c r="H1086" s="59"/>
    </row>
    <row r="1087" ht="15.75">
      <c r="H1087" s="59"/>
    </row>
    <row r="1088" ht="15.75">
      <c r="H1088" s="59"/>
    </row>
    <row r="1089" ht="15.75">
      <c r="H1089" s="59"/>
    </row>
    <row r="1090" ht="15.75">
      <c r="H1090" s="59"/>
    </row>
    <row r="1091" ht="15.75">
      <c r="H1091" s="59"/>
    </row>
    <row r="1092" ht="15.75">
      <c r="H1092" s="59"/>
    </row>
    <row r="1093" ht="15.75">
      <c r="H1093" s="59"/>
    </row>
    <row r="1094" ht="15.75">
      <c r="H1094" s="59"/>
    </row>
    <row r="1095" ht="15.75">
      <c r="H1095" s="59"/>
    </row>
    <row r="1096" ht="15.75">
      <c r="H1096" s="59"/>
    </row>
    <row r="1097" ht="15.75">
      <c r="H1097" s="59"/>
    </row>
    <row r="1098" ht="15.75">
      <c r="H1098" s="59"/>
    </row>
    <row r="1099" ht="15.75">
      <c r="H1099" s="59"/>
    </row>
    <row r="1100" ht="15.75">
      <c r="H1100" s="59"/>
    </row>
    <row r="1101" ht="15.75">
      <c r="H1101" s="59"/>
    </row>
    <row r="1102" ht="15.75">
      <c r="H1102" s="59"/>
    </row>
    <row r="1103" ht="15.75">
      <c r="H1103" s="59"/>
    </row>
    <row r="1104" ht="15.75">
      <c r="H1104" s="59"/>
    </row>
    <row r="1105" ht="15.75">
      <c r="H1105" s="59"/>
    </row>
    <row r="1106" ht="15.75">
      <c r="H1106" s="59"/>
    </row>
    <row r="1107" ht="15.75">
      <c r="H1107" s="59"/>
    </row>
    <row r="1108" ht="15.75">
      <c r="H1108" s="59"/>
    </row>
    <row r="1109" ht="15.75">
      <c r="H1109" s="59"/>
    </row>
    <row r="1110" ht="15.75">
      <c r="H1110" s="59"/>
    </row>
    <row r="1111" ht="15.75">
      <c r="H1111" s="59"/>
    </row>
    <row r="1112" ht="15.75">
      <c r="H1112" s="59"/>
    </row>
    <row r="1113" ht="15.75">
      <c r="H1113" s="59"/>
    </row>
    <row r="1114" ht="15.75">
      <c r="H1114" s="59"/>
    </row>
    <row r="1115" ht="15.75">
      <c r="H1115" s="59"/>
    </row>
    <row r="1116" ht="15.75">
      <c r="H1116" s="59"/>
    </row>
    <row r="1117" ht="15.75">
      <c r="H1117" s="59"/>
    </row>
    <row r="1118" ht="15.75">
      <c r="H1118" s="59"/>
    </row>
    <row r="1119" ht="15.75">
      <c r="H1119" s="59"/>
    </row>
    <row r="1120" ht="15.75">
      <c r="H1120" s="59"/>
    </row>
    <row r="1121" ht="15.75">
      <c r="H1121" s="59"/>
    </row>
    <row r="1122" ht="15.75">
      <c r="H1122" s="59"/>
    </row>
    <row r="1123" ht="15.75">
      <c r="H1123" s="59"/>
    </row>
    <row r="1124" ht="15.75">
      <c r="H1124" s="59"/>
    </row>
    <row r="1125" ht="15.75">
      <c r="H1125" s="59"/>
    </row>
    <row r="1126" ht="15.75">
      <c r="H1126" s="59"/>
    </row>
    <row r="1127" ht="15.75">
      <c r="H1127" s="59"/>
    </row>
    <row r="1128" ht="15.75">
      <c r="H1128" s="59"/>
    </row>
    <row r="1129" ht="15.75">
      <c r="H1129" s="59"/>
    </row>
    <row r="1130" ht="15.75">
      <c r="H1130" s="59"/>
    </row>
    <row r="1131" ht="15.75">
      <c r="H1131" s="59"/>
    </row>
    <row r="1132" ht="15.75">
      <c r="H1132" s="59"/>
    </row>
    <row r="1133" ht="15.75">
      <c r="H1133" s="59"/>
    </row>
    <row r="1134" ht="15.75">
      <c r="H1134" s="59"/>
    </row>
    <row r="1135" ht="15.75">
      <c r="H1135" s="59"/>
    </row>
    <row r="1136" ht="15.75">
      <c r="H1136" s="59"/>
    </row>
    <row r="1137" ht="15.75">
      <c r="H1137" s="59"/>
    </row>
    <row r="1138" ht="15.75">
      <c r="H1138" s="59"/>
    </row>
    <row r="1139" ht="15.75">
      <c r="H1139" s="59"/>
    </row>
    <row r="1140" ht="15.75">
      <c r="H1140" s="59"/>
    </row>
    <row r="1141" ht="15.75">
      <c r="H1141" s="59"/>
    </row>
    <row r="1142" ht="15.75">
      <c r="H1142" s="59"/>
    </row>
    <row r="1143" ht="15.75">
      <c r="H1143" s="59"/>
    </row>
    <row r="1144" ht="15.75">
      <c r="H1144" s="59"/>
    </row>
    <row r="1145" ht="15.75">
      <c r="H1145" s="59"/>
    </row>
    <row r="1146" ht="15.75">
      <c r="H1146" s="59"/>
    </row>
    <row r="1147" ht="15.75">
      <c r="H1147" s="59"/>
    </row>
    <row r="1148" ht="15.75">
      <c r="H1148" s="59"/>
    </row>
    <row r="1149" ht="15.75">
      <c r="H1149" s="59"/>
    </row>
    <row r="1150" ht="15.75">
      <c r="H1150" s="59"/>
    </row>
    <row r="1151" ht="15.75">
      <c r="H1151" s="59"/>
    </row>
    <row r="1152" ht="15.75">
      <c r="H1152" s="59"/>
    </row>
    <row r="1153" ht="15.75">
      <c r="H1153" s="59"/>
    </row>
    <row r="1154" ht="15.75">
      <c r="H1154" s="59"/>
    </row>
    <row r="1155" ht="15.75">
      <c r="H1155" s="59"/>
    </row>
    <row r="1156" ht="15.75">
      <c r="H1156" s="59"/>
    </row>
    <row r="1157" ht="15.75">
      <c r="H1157" s="59"/>
    </row>
    <row r="1158" ht="15.75">
      <c r="H1158" s="59"/>
    </row>
    <row r="1159" ht="15.75">
      <c r="H1159" s="59"/>
    </row>
    <row r="1160" ht="15.75">
      <c r="H1160" s="59"/>
    </row>
    <row r="1161" ht="15.75">
      <c r="H1161" s="59"/>
    </row>
    <row r="1162" ht="15.75">
      <c r="H1162" s="59"/>
    </row>
    <row r="1163" ht="15.75">
      <c r="H1163" s="59"/>
    </row>
    <row r="1164" ht="15.75">
      <c r="H1164" s="59"/>
    </row>
    <row r="1165" ht="15.75">
      <c r="H1165" s="59"/>
    </row>
    <row r="1166" ht="15.75">
      <c r="H1166" s="59"/>
    </row>
    <row r="1167" ht="15.75">
      <c r="H1167" s="59"/>
    </row>
    <row r="1168" ht="15.75">
      <c r="H1168" s="59"/>
    </row>
    <row r="1169" ht="15.75">
      <c r="H1169" s="59"/>
    </row>
    <row r="1170" ht="15.75">
      <c r="H1170" s="59"/>
    </row>
    <row r="1171" ht="15.75">
      <c r="H1171" s="59"/>
    </row>
    <row r="1172" ht="15.75">
      <c r="H1172" s="59"/>
    </row>
    <row r="1173" ht="15.75">
      <c r="H1173" s="59"/>
    </row>
    <row r="1174" ht="15.75">
      <c r="H1174" s="59"/>
    </row>
    <row r="1175" ht="15.75">
      <c r="H1175" s="59"/>
    </row>
    <row r="1176" ht="15.75">
      <c r="H1176" s="59"/>
    </row>
    <row r="1177" ht="15.75">
      <c r="H1177" s="59"/>
    </row>
    <row r="1178" ht="15.75">
      <c r="H1178" s="59"/>
    </row>
    <row r="1179" ht="15.75">
      <c r="H1179" s="59"/>
    </row>
    <row r="1180" ht="15.75">
      <c r="H1180" s="59"/>
    </row>
    <row r="1181" ht="15.75">
      <c r="H1181" s="59"/>
    </row>
    <row r="1182" ht="15.75">
      <c r="H1182" s="59"/>
    </row>
    <row r="1183" ht="15.75">
      <c r="H1183" s="59"/>
    </row>
    <row r="1184" ht="15.75">
      <c r="H1184" s="59"/>
    </row>
    <row r="1185" ht="15.75">
      <c r="H1185" s="59"/>
    </row>
    <row r="1186" ht="15.75">
      <c r="H1186" s="59"/>
    </row>
    <row r="1187" ht="15.75">
      <c r="H1187" s="59"/>
    </row>
    <row r="1188" ht="15.75">
      <c r="H1188" s="59"/>
    </row>
    <row r="1189" ht="15.75">
      <c r="H1189" s="59"/>
    </row>
    <row r="1190" ht="15.75">
      <c r="H1190" s="59"/>
    </row>
    <row r="1191" ht="15.75">
      <c r="H1191" s="59"/>
    </row>
    <row r="1192" ht="15.75">
      <c r="H1192" s="59"/>
    </row>
    <row r="1193" ht="15.75">
      <c r="H1193" s="59"/>
    </row>
    <row r="1194" ht="15.75">
      <c r="H1194" s="59"/>
    </row>
    <row r="1195" ht="15.75">
      <c r="H1195" s="59"/>
    </row>
    <row r="1196" ht="15.75">
      <c r="H1196" s="59"/>
    </row>
    <row r="1197" ht="15.75">
      <c r="H1197" s="59"/>
    </row>
    <row r="1198" ht="15.75">
      <c r="H1198" s="59"/>
    </row>
    <row r="1199" ht="15.75">
      <c r="H1199" s="59"/>
    </row>
    <row r="1200" ht="15.75">
      <c r="H1200" s="59"/>
    </row>
    <row r="1201" ht="15.75">
      <c r="H1201" s="59"/>
    </row>
    <row r="1202" ht="15.75">
      <c r="H1202" s="59"/>
    </row>
    <row r="1203" ht="15.75">
      <c r="H1203" s="59"/>
    </row>
    <row r="1204" ht="15.75">
      <c r="H1204" s="59"/>
    </row>
    <row r="1205" ht="15.75">
      <c r="H1205" s="59"/>
    </row>
    <row r="1206" ht="15.75">
      <c r="H1206" s="59"/>
    </row>
    <row r="1207" ht="15.75">
      <c r="H1207" s="59"/>
    </row>
    <row r="1208" ht="15.75">
      <c r="H1208" s="59"/>
    </row>
    <row r="1209" ht="15.75">
      <c r="H1209" s="59"/>
    </row>
    <row r="1210" ht="15.75">
      <c r="H1210" s="59"/>
    </row>
    <row r="1211" ht="15.75">
      <c r="H1211" s="59"/>
    </row>
    <row r="1212" ht="15.75">
      <c r="H1212" s="59"/>
    </row>
    <row r="1213" ht="15.75">
      <c r="H1213" s="59"/>
    </row>
    <row r="1214" ht="15.75">
      <c r="H1214" s="59"/>
    </row>
    <row r="1215" ht="15.75">
      <c r="H1215" s="59"/>
    </row>
    <row r="1216" ht="15.75">
      <c r="H1216" s="59"/>
    </row>
    <row r="1217" ht="15.75">
      <c r="H1217" s="59"/>
    </row>
    <row r="1218" ht="15.75">
      <c r="H1218" s="59"/>
    </row>
    <row r="1219" ht="15.75">
      <c r="H1219" s="59"/>
    </row>
    <row r="1220" ht="15.75">
      <c r="H1220" s="59"/>
    </row>
    <row r="1221" ht="15.75">
      <c r="H1221" s="59"/>
    </row>
    <row r="1222" ht="15.75">
      <c r="H1222" s="59"/>
    </row>
    <row r="1223" ht="15.75">
      <c r="H1223" s="59"/>
    </row>
    <row r="1224" ht="15.75">
      <c r="H1224" s="59"/>
    </row>
    <row r="1225" ht="15.75">
      <c r="H1225" s="59"/>
    </row>
    <row r="1226" ht="15.75">
      <c r="H1226" s="59"/>
    </row>
    <row r="1227" ht="15.75">
      <c r="H1227" s="59"/>
    </row>
    <row r="1228" ht="15.75">
      <c r="H1228" s="59"/>
    </row>
    <row r="1229" ht="15.75">
      <c r="H1229" s="59"/>
    </row>
    <row r="1230" ht="15.75">
      <c r="H1230" s="59"/>
    </row>
    <row r="1231" ht="15.75">
      <c r="H1231" s="59"/>
    </row>
    <row r="1232" ht="15.75">
      <c r="H1232" s="59"/>
    </row>
    <row r="1233" ht="15.75">
      <c r="H1233" s="59"/>
    </row>
    <row r="1234" ht="15.75">
      <c r="H1234" s="59"/>
    </row>
    <row r="1235" ht="15.75">
      <c r="H1235" s="59"/>
    </row>
    <row r="1236" ht="15.75">
      <c r="H1236" s="59"/>
    </row>
    <row r="1237" ht="15.75">
      <c r="H1237" s="59"/>
    </row>
    <row r="1238" ht="15.75">
      <c r="H1238" s="59"/>
    </row>
    <row r="1239" ht="15.75">
      <c r="H1239" s="59"/>
    </row>
    <row r="1240" ht="15.75">
      <c r="H1240" s="59"/>
    </row>
    <row r="1241" ht="15.75">
      <c r="H1241" s="59"/>
    </row>
    <row r="1242" ht="15.75">
      <c r="H1242" s="59"/>
    </row>
    <row r="1243" ht="15.75">
      <c r="H1243" s="59"/>
    </row>
    <row r="1244" ht="15.75">
      <c r="H1244" s="59"/>
    </row>
    <row r="1245" ht="15.75">
      <c r="H1245" s="59"/>
    </row>
    <row r="1246" ht="15.75">
      <c r="H1246" s="59"/>
    </row>
    <row r="1247" ht="15.75">
      <c r="H1247" s="59"/>
    </row>
    <row r="1248" ht="15.75">
      <c r="H1248" s="59"/>
    </row>
    <row r="1249" ht="15.75">
      <c r="H1249" s="59"/>
    </row>
    <row r="1250" ht="15.75">
      <c r="H1250" s="59"/>
    </row>
    <row r="1251" ht="15.75">
      <c r="H1251" s="59"/>
    </row>
    <row r="1252" ht="15.75">
      <c r="H1252" s="59"/>
    </row>
    <row r="1253" ht="15.75">
      <c r="H1253" s="59"/>
    </row>
    <row r="1254" ht="15.75">
      <c r="H1254" s="59"/>
    </row>
    <row r="1255" ht="15.75">
      <c r="H1255" s="59"/>
    </row>
    <row r="1256" ht="15.75">
      <c r="H1256" s="59"/>
    </row>
    <row r="1257" ht="15.75">
      <c r="H1257" s="59"/>
    </row>
    <row r="1258" ht="15.75">
      <c r="H1258" s="59"/>
    </row>
    <row r="1259" ht="15.75">
      <c r="H1259" s="59"/>
    </row>
    <row r="1260" ht="15.75">
      <c r="H1260" s="59"/>
    </row>
    <row r="1261" ht="15.75">
      <c r="H1261" s="59"/>
    </row>
    <row r="1262" ht="15.75">
      <c r="H1262" s="59"/>
    </row>
    <row r="1263" ht="15.75">
      <c r="H1263" s="59"/>
    </row>
    <row r="1264" ht="15.75">
      <c r="H1264" s="59"/>
    </row>
    <row r="1265" ht="15.75">
      <c r="H1265" s="59"/>
    </row>
    <row r="1266" ht="15.75">
      <c r="H1266" s="59"/>
    </row>
    <row r="1267" ht="15.75">
      <c r="H1267" s="59"/>
    </row>
    <row r="1268" ht="15.75">
      <c r="H1268" s="59"/>
    </row>
    <row r="1269" ht="15.75">
      <c r="H1269" s="59"/>
    </row>
    <row r="1270" ht="15.75">
      <c r="H1270" s="59"/>
    </row>
    <row r="1271" ht="15.75">
      <c r="H1271" s="59"/>
    </row>
    <row r="1272" ht="15.75">
      <c r="H1272" s="59"/>
    </row>
    <row r="1273" ht="15.75">
      <c r="H1273" s="59"/>
    </row>
    <row r="1274" ht="15.75">
      <c r="H1274" s="59"/>
    </row>
    <row r="1275" ht="15.75">
      <c r="H1275" s="59"/>
    </row>
    <row r="1276" ht="15.75">
      <c r="H1276" s="59"/>
    </row>
    <row r="1277" ht="15.75">
      <c r="H1277" s="59"/>
    </row>
    <row r="1278" ht="15.75">
      <c r="H1278" s="59"/>
    </row>
    <row r="1279" ht="15.75">
      <c r="H1279" s="59"/>
    </row>
    <row r="1280" ht="15.75">
      <c r="H1280" s="59"/>
    </row>
    <row r="1281" ht="15.75">
      <c r="H1281" s="59"/>
    </row>
    <row r="1282" ht="15.75">
      <c r="H1282" s="59"/>
    </row>
    <row r="1283" ht="15.75">
      <c r="H1283" s="59"/>
    </row>
    <row r="1284" ht="15.75">
      <c r="H1284" s="59"/>
    </row>
    <row r="1285" ht="15.75">
      <c r="H1285" s="59"/>
    </row>
    <row r="1286" ht="15.75">
      <c r="H1286" s="59"/>
    </row>
    <row r="1287" ht="15.75">
      <c r="H1287" s="59"/>
    </row>
    <row r="1288" ht="15.75">
      <c r="H1288" s="59"/>
    </row>
    <row r="1289" ht="15.75">
      <c r="H1289" s="59"/>
    </row>
    <row r="1290" ht="15.75">
      <c r="H1290" s="59"/>
    </row>
    <row r="1291" ht="15.75">
      <c r="H1291" s="59"/>
    </row>
    <row r="1292" ht="15.75">
      <c r="H1292" s="59"/>
    </row>
    <row r="1293" ht="15.75">
      <c r="H1293" s="59"/>
    </row>
    <row r="1294" ht="15.75">
      <c r="H1294" s="59"/>
    </row>
    <row r="1295" ht="15.75">
      <c r="H1295" s="59"/>
    </row>
    <row r="1296" ht="15.75">
      <c r="H1296" s="59"/>
    </row>
    <row r="1297" ht="15.75">
      <c r="H1297" s="59"/>
    </row>
    <row r="1298" ht="15.75">
      <c r="H1298" s="59"/>
    </row>
    <row r="1299" ht="15.75">
      <c r="H1299" s="59"/>
    </row>
    <row r="1300" ht="15.75">
      <c r="H1300" s="59"/>
    </row>
    <row r="1301" ht="15.75">
      <c r="H1301" s="59"/>
    </row>
    <row r="1302" ht="15.75">
      <c r="H1302" s="59"/>
    </row>
    <row r="1303" ht="15.75">
      <c r="H1303" s="59"/>
    </row>
    <row r="1304" ht="15.75">
      <c r="H1304" s="59"/>
    </row>
    <row r="1305" ht="15.75">
      <c r="H1305" s="59"/>
    </row>
    <row r="1306" ht="15.75">
      <c r="H1306" s="59"/>
    </row>
    <row r="1307" ht="15.75">
      <c r="H1307" s="59"/>
    </row>
    <row r="1308" ht="15.75">
      <c r="H1308" s="59"/>
    </row>
    <row r="1309" ht="15.75">
      <c r="H1309" s="59"/>
    </row>
    <row r="1310" ht="15.75">
      <c r="H1310" s="59"/>
    </row>
    <row r="1311" ht="15.75">
      <c r="H1311" s="59"/>
    </row>
    <row r="1312" ht="15.75">
      <c r="H1312" s="59"/>
    </row>
    <row r="1313" ht="15.75">
      <c r="H1313" s="59"/>
    </row>
    <row r="1314" ht="15.75">
      <c r="H1314" s="59"/>
    </row>
    <row r="1315" ht="15.75">
      <c r="H1315" s="59"/>
    </row>
    <row r="1316" ht="15.75">
      <c r="H1316" s="59"/>
    </row>
    <row r="1317" ht="15.75">
      <c r="H1317" s="59"/>
    </row>
    <row r="1318" ht="15.75">
      <c r="H1318" s="59"/>
    </row>
    <row r="1319" ht="15.75">
      <c r="H1319" s="59"/>
    </row>
    <row r="1320" ht="15.75">
      <c r="H1320" s="59"/>
    </row>
    <row r="1321" ht="15.75">
      <c r="H1321" s="59"/>
    </row>
    <row r="1322" ht="15.75">
      <c r="H1322" s="59"/>
    </row>
    <row r="1323" ht="15.75">
      <c r="H1323" s="59"/>
    </row>
    <row r="1324" ht="15.75">
      <c r="H1324" s="59"/>
    </row>
    <row r="1325" ht="15.75">
      <c r="H1325" s="59"/>
    </row>
    <row r="1326" ht="15.75">
      <c r="H1326" s="59"/>
    </row>
    <row r="1327" ht="15.75">
      <c r="H1327" s="59"/>
    </row>
    <row r="1328" ht="15.75">
      <c r="H1328" s="59"/>
    </row>
    <row r="1329" ht="15.75">
      <c r="H1329" s="59"/>
    </row>
    <row r="1330" ht="15.75">
      <c r="H1330" s="59"/>
    </row>
    <row r="1331" ht="15.75">
      <c r="H1331" s="59"/>
    </row>
    <row r="1332" ht="15.75">
      <c r="H1332" s="59"/>
    </row>
    <row r="1333" ht="15.75">
      <c r="H1333" s="59"/>
    </row>
    <row r="1334" ht="15.75">
      <c r="H1334" s="59"/>
    </row>
    <row r="1335" ht="15.75">
      <c r="H1335" s="59"/>
    </row>
    <row r="1336" ht="15.75">
      <c r="H1336" s="59"/>
    </row>
    <row r="1337" ht="15.75">
      <c r="H1337" s="59"/>
    </row>
    <row r="1338" ht="15.75">
      <c r="H1338" s="59"/>
    </row>
    <row r="1339" ht="15.75">
      <c r="H1339" s="59"/>
    </row>
    <row r="1340" ht="15.75">
      <c r="H1340" s="59"/>
    </row>
    <row r="1341" ht="15.75">
      <c r="H1341" s="59"/>
    </row>
    <row r="1342" ht="15.75">
      <c r="H1342" s="59"/>
    </row>
    <row r="1343" ht="15.75">
      <c r="H1343" s="59"/>
    </row>
    <row r="1344" ht="15.75">
      <c r="H1344" s="59"/>
    </row>
    <row r="1345" ht="15.75">
      <c r="H1345" s="59"/>
    </row>
    <row r="1346" ht="15.75">
      <c r="H1346" s="59"/>
    </row>
    <row r="1347" ht="15.75">
      <c r="H1347" s="59"/>
    </row>
    <row r="1348" ht="15.75">
      <c r="H1348" s="59"/>
    </row>
    <row r="1349" ht="15.75">
      <c r="H1349" s="59"/>
    </row>
    <row r="1350" ht="15.75">
      <c r="H1350" s="59"/>
    </row>
    <row r="1351" ht="15.75">
      <c r="H1351" s="59"/>
    </row>
    <row r="1352" ht="15.75">
      <c r="H1352" s="59"/>
    </row>
    <row r="1353" ht="15.75">
      <c r="H1353" s="59"/>
    </row>
    <row r="1354" ht="15.75">
      <c r="H1354" s="59"/>
    </row>
    <row r="1355" ht="15.75">
      <c r="H1355" s="59"/>
    </row>
    <row r="1356" ht="15.75">
      <c r="H1356" s="59"/>
    </row>
    <row r="1357" ht="15.75">
      <c r="H1357" s="59"/>
    </row>
    <row r="1358" ht="15.75">
      <c r="H1358" s="59"/>
    </row>
    <row r="1359" ht="15.75">
      <c r="H1359" s="59"/>
    </row>
    <row r="1360" ht="15.75">
      <c r="H1360" s="59"/>
    </row>
    <row r="1361" ht="15.75">
      <c r="H1361" s="59"/>
    </row>
    <row r="1362" ht="15.75">
      <c r="H1362" s="59"/>
    </row>
    <row r="1363" ht="15.75">
      <c r="H1363" s="59"/>
    </row>
    <row r="1364" ht="15.75">
      <c r="H1364" s="59"/>
    </row>
    <row r="1365" ht="15.75">
      <c r="H1365" s="59"/>
    </row>
    <row r="1366" ht="15.75">
      <c r="H1366" s="59"/>
    </row>
    <row r="1367" ht="15.75">
      <c r="H1367" s="59"/>
    </row>
    <row r="1368" ht="15.75">
      <c r="H1368" s="59"/>
    </row>
    <row r="1369" ht="15.75">
      <c r="H1369" s="59"/>
    </row>
    <row r="1370" ht="15.75">
      <c r="H1370" s="59"/>
    </row>
    <row r="1371" ht="15.75">
      <c r="H1371" s="59"/>
    </row>
    <row r="1372" ht="15.75">
      <c r="H1372" s="59"/>
    </row>
    <row r="1373" ht="15.75">
      <c r="H1373" s="59"/>
    </row>
    <row r="1374" ht="15.75">
      <c r="H1374" s="59"/>
    </row>
    <row r="1375" ht="15.75">
      <c r="H1375" s="59"/>
    </row>
    <row r="1376" ht="15.75">
      <c r="H1376" s="59"/>
    </row>
    <row r="1377" ht="15.75">
      <c r="H1377" s="59"/>
    </row>
    <row r="1378" ht="15.75">
      <c r="H1378" s="59"/>
    </row>
    <row r="1379" ht="15.75">
      <c r="H1379" s="59"/>
    </row>
    <row r="1380" ht="15.75">
      <c r="H1380" s="59"/>
    </row>
    <row r="1381" ht="15.75">
      <c r="H1381" s="59"/>
    </row>
    <row r="1382" ht="15.75">
      <c r="H1382" s="59"/>
    </row>
    <row r="1383" ht="15.75">
      <c r="H1383" s="59"/>
    </row>
    <row r="1384" ht="15.75">
      <c r="H1384" s="59"/>
    </row>
    <row r="1385" ht="15.75">
      <c r="H1385" s="59"/>
    </row>
    <row r="1386" ht="15.75">
      <c r="H1386" s="59"/>
    </row>
    <row r="1387" ht="15.75">
      <c r="H1387" s="59"/>
    </row>
    <row r="1388" ht="15.75">
      <c r="H1388" s="59"/>
    </row>
    <row r="1389" ht="15.75">
      <c r="H1389" s="59"/>
    </row>
    <row r="1390" ht="15.75">
      <c r="H1390" s="59"/>
    </row>
    <row r="1391" ht="15.75">
      <c r="H1391" s="59"/>
    </row>
    <row r="1392" ht="15.75">
      <c r="H1392" s="59"/>
    </row>
    <row r="1393" ht="15.75">
      <c r="H1393" s="59"/>
    </row>
    <row r="1394" ht="15.75">
      <c r="H1394" s="59"/>
    </row>
    <row r="1395" ht="15.75">
      <c r="H1395" s="59"/>
    </row>
    <row r="1396" ht="15.75">
      <c r="H1396" s="59"/>
    </row>
    <row r="1397" ht="15.75">
      <c r="H1397" s="59"/>
    </row>
    <row r="1398" ht="15.75">
      <c r="H1398" s="59"/>
    </row>
    <row r="1399" ht="15.75">
      <c r="H1399" s="59"/>
    </row>
    <row r="1400" ht="15.75">
      <c r="H1400" s="59"/>
    </row>
    <row r="1401" ht="15.75">
      <c r="H1401" s="59"/>
    </row>
    <row r="1402" ht="15.75">
      <c r="H1402" s="59"/>
    </row>
    <row r="1403" ht="15.75">
      <c r="H1403" s="59"/>
    </row>
    <row r="1404" ht="15.75">
      <c r="H1404" s="59"/>
    </row>
    <row r="1405" ht="15.75">
      <c r="H1405" s="59"/>
    </row>
    <row r="1406" ht="15.75">
      <c r="H1406" s="59"/>
    </row>
    <row r="1407" ht="15.75">
      <c r="H1407" s="59"/>
    </row>
    <row r="1408" ht="15.75">
      <c r="H1408" s="59"/>
    </row>
    <row r="1409" ht="15.75">
      <c r="H1409" s="59"/>
    </row>
    <row r="1410" ht="15.75">
      <c r="H1410" s="59"/>
    </row>
    <row r="1411" ht="15.75">
      <c r="H1411" s="59"/>
    </row>
    <row r="1412" ht="15.75">
      <c r="H1412" s="59"/>
    </row>
    <row r="1413" ht="15.75">
      <c r="H1413" s="59"/>
    </row>
    <row r="1414" ht="15.75">
      <c r="H1414" s="59"/>
    </row>
    <row r="1415" ht="15.75">
      <c r="H1415" s="59"/>
    </row>
    <row r="1416" ht="15.75">
      <c r="H1416" s="59"/>
    </row>
    <row r="1417" ht="15.75">
      <c r="H1417" s="59"/>
    </row>
    <row r="1418" ht="15.75">
      <c r="H1418" s="59"/>
    </row>
    <row r="1419" ht="15.75">
      <c r="H1419" s="59"/>
    </row>
    <row r="1420" ht="15.75">
      <c r="H1420" s="59"/>
    </row>
    <row r="1421" ht="15.75">
      <c r="H1421" s="59"/>
    </row>
    <row r="1422" ht="15.75">
      <c r="H1422" s="59"/>
    </row>
    <row r="1423" ht="15.75">
      <c r="H1423" s="59"/>
    </row>
    <row r="1424" ht="15.75">
      <c r="H1424" s="59"/>
    </row>
    <row r="1425" ht="15.75">
      <c r="H1425" s="59"/>
    </row>
    <row r="1426" ht="15.75">
      <c r="H1426" s="59"/>
    </row>
    <row r="1427" ht="15.75">
      <c r="H1427" s="59"/>
    </row>
    <row r="1428" ht="15.75">
      <c r="H1428" s="59"/>
    </row>
    <row r="1429" ht="15.75">
      <c r="H1429" s="59"/>
    </row>
    <row r="1430" ht="15.75">
      <c r="H1430" s="59"/>
    </row>
    <row r="1431" ht="15.75">
      <c r="H1431" s="59"/>
    </row>
    <row r="1432" ht="15.75">
      <c r="H1432" s="59"/>
    </row>
    <row r="1433" ht="15.75">
      <c r="H1433" s="59"/>
    </row>
    <row r="1434" ht="15.75">
      <c r="H1434" s="59"/>
    </row>
    <row r="1435" ht="15.75">
      <c r="H1435" s="59"/>
    </row>
    <row r="1436" ht="15.75">
      <c r="H1436" s="59"/>
    </row>
    <row r="1437" ht="15.75">
      <c r="H1437" s="59"/>
    </row>
    <row r="1438" ht="15.75">
      <c r="H1438" s="59"/>
    </row>
    <row r="1439" ht="15.75">
      <c r="H1439" s="59"/>
    </row>
    <row r="1440" ht="15.75">
      <c r="H1440" s="59"/>
    </row>
    <row r="1441" ht="15.75">
      <c r="H1441" s="59"/>
    </row>
    <row r="1442" ht="15.75">
      <c r="H1442" s="59"/>
    </row>
    <row r="1443" ht="15.75">
      <c r="H1443" s="59"/>
    </row>
    <row r="1444" ht="15.75">
      <c r="H1444" s="59"/>
    </row>
    <row r="1445" ht="15.75">
      <c r="H1445" s="59"/>
    </row>
    <row r="1446" ht="15.75">
      <c r="H1446" s="59"/>
    </row>
    <row r="1447" ht="15.75">
      <c r="H1447" s="59"/>
    </row>
    <row r="1448" ht="15.75">
      <c r="H1448" s="59"/>
    </row>
    <row r="1449" ht="15.75">
      <c r="H1449" s="59"/>
    </row>
    <row r="1450" ht="15.75">
      <c r="H1450" s="59"/>
    </row>
    <row r="1451" ht="15.75">
      <c r="H1451" s="59"/>
    </row>
    <row r="1452" ht="15.75">
      <c r="H1452" s="59"/>
    </row>
    <row r="1453" ht="15.75">
      <c r="H1453" s="59"/>
    </row>
    <row r="1454" ht="15.75">
      <c r="H1454" s="59"/>
    </row>
    <row r="1455" ht="15.75">
      <c r="H1455" s="59"/>
    </row>
    <row r="1456" ht="15.75">
      <c r="H1456" s="59"/>
    </row>
    <row r="1457" ht="15.75">
      <c r="H1457" s="59"/>
    </row>
    <row r="1458" ht="15.75">
      <c r="H1458" s="59"/>
    </row>
    <row r="1459" ht="15.75">
      <c r="H1459" s="59"/>
    </row>
    <row r="1460" ht="15.75">
      <c r="H1460" s="59"/>
    </row>
    <row r="1461" ht="15.75">
      <c r="H1461" s="59"/>
    </row>
    <row r="1462" ht="15.75">
      <c r="H1462" s="59"/>
    </row>
    <row r="1463" ht="15.75">
      <c r="H1463" s="59"/>
    </row>
    <row r="1464" ht="15.75">
      <c r="H1464" s="59"/>
    </row>
    <row r="1465" ht="15.75">
      <c r="H1465" s="59"/>
    </row>
    <row r="1466" ht="15.75">
      <c r="H1466" s="59"/>
    </row>
    <row r="1467" ht="15.75">
      <c r="H1467" s="59"/>
    </row>
    <row r="1468" ht="15.75">
      <c r="H1468" s="59"/>
    </row>
    <row r="1469" ht="15.75">
      <c r="H1469" s="59"/>
    </row>
    <row r="1470" ht="15.75">
      <c r="H1470" s="59"/>
    </row>
    <row r="1471" ht="15.75">
      <c r="H1471" s="59"/>
    </row>
    <row r="1472" ht="15.75">
      <c r="H1472" s="59"/>
    </row>
    <row r="1473" ht="15.75">
      <c r="H1473" s="59"/>
    </row>
    <row r="1474" ht="15.75">
      <c r="H1474" s="59"/>
    </row>
    <row r="1475" ht="15.75">
      <c r="H1475" s="59"/>
    </row>
    <row r="1476" ht="15.75">
      <c r="H1476" s="59"/>
    </row>
    <row r="1477" ht="15.75">
      <c r="H1477" s="59"/>
    </row>
    <row r="1478" ht="15.75">
      <c r="H1478" s="59"/>
    </row>
    <row r="1479" ht="15.75">
      <c r="H1479" s="59"/>
    </row>
    <row r="1480" ht="15.75">
      <c r="H1480" s="59"/>
    </row>
    <row r="1481" ht="15.75">
      <c r="H1481" s="59"/>
    </row>
    <row r="1482" ht="15.75">
      <c r="H1482" s="59"/>
    </row>
    <row r="1483" ht="15.75">
      <c r="H1483" s="59"/>
    </row>
    <row r="1484" ht="15.75">
      <c r="H1484" s="59"/>
    </row>
    <row r="1485" ht="15.75">
      <c r="H1485" s="59"/>
    </row>
    <row r="1486" ht="15.75">
      <c r="H1486" s="59"/>
    </row>
    <row r="1487" ht="15.75">
      <c r="H1487" s="59"/>
    </row>
    <row r="1488" ht="15.75">
      <c r="H1488" s="59"/>
    </row>
    <row r="1489" ht="15.75">
      <c r="H1489" s="59"/>
    </row>
    <row r="1490" ht="15.75">
      <c r="H1490" s="59"/>
    </row>
    <row r="1491" ht="15.75">
      <c r="H1491" s="59"/>
    </row>
    <row r="1492" ht="15.75">
      <c r="H1492" s="59"/>
    </row>
    <row r="1493" ht="15.75">
      <c r="H1493" s="59"/>
    </row>
    <row r="1494" ht="15.75">
      <c r="H1494" s="59"/>
    </row>
    <row r="1495" ht="15.75">
      <c r="H1495" s="59"/>
    </row>
    <row r="1496" ht="15.75">
      <c r="H1496" s="59"/>
    </row>
    <row r="1497" ht="15.75">
      <c r="H1497" s="59"/>
    </row>
    <row r="1498" ht="15.75">
      <c r="H1498" s="59"/>
    </row>
    <row r="1499" ht="15.75">
      <c r="H1499" s="59"/>
    </row>
    <row r="1500" ht="15.75">
      <c r="H1500" s="59"/>
    </row>
    <row r="1501" ht="15.75">
      <c r="H1501" s="59"/>
    </row>
    <row r="1502" ht="15.75">
      <c r="H1502" s="59"/>
    </row>
    <row r="1503" ht="15.75">
      <c r="H1503" s="59"/>
    </row>
    <row r="1504" ht="15.75">
      <c r="H1504" s="59"/>
    </row>
    <row r="1505" ht="15.75">
      <c r="H1505" s="59"/>
    </row>
    <row r="1506" ht="15.75">
      <c r="H1506" s="59"/>
    </row>
    <row r="1507" ht="15.75">
      <c r="H1507" s="59"/>
    </row>
    <row r="1508" ht="15.75">
      <c r="H1508" s="59"/>
    </row>
    <row r="1509" ht="15.75">
      <c r="H1509" s="59"/>
    </row>
    <row r="1510" ht="15.75">
      <c r="H1510" s="59"/>
    </row>
    <row r="1511" ht="15.75">
      <c r="H1511" s="59"/>
    </row>
    <row r="1512" ht="15.75">
      <c r="H1512" s="59"/>
    </row>
    <row r="1513" ht="15.75">
      <c r="H1513" s="59"/>
    </row>
    <row r="1514" ht="15.75">
      <c r="H1514" s="59"/>
    </row>
    <row r="1515" ht="15.75">
      <c r="H1515" s="59"/>
    </row>
    <row r="1516" ht="15.75">
      <c r="H1516" s="59"/>
    </row>
    <row r="1517" ht="15.75">
      <c r="H1517" s="59"/>
    </row>
    <row r="1518" ht="15.75">
      <c r="H1518" s="59"/>
    </row>
    <row r="1519" ht="15.75">
      <c r="H1519" s="59"/>
    </row>
    <row r="1520" ht="15.75">
      <c r="H1520" s="59"/>
    </row>
    <row r="1521" ht="15.75">
      <c r="H1521" s="59"/>
    </row>
    <row r="1522" ht="15.75">
      <c r="H1522" s="59"/>
    </row>
    <row r="1523" ht="15.75">
      <c r="H1523" s="59"/>
    </row>
    <row r="1524" ht="15.75">
      <c r="H1524" s="59"/>
    </row>
    <row r="1525" ht="15.75">
      <c r="H1525" s="59"/>
    </row>
    <row r="1526" ht="15.75">
      <c r="H1526" s="59"/>
    </row>
    <row r="1527" ht="15.75">
      <c r="H1527" s="59"/>
    </row>
    <row r="1528" ht="15.75">
      <c r="H1528" s="59"/>
    </row>
    <row r="1529" ht="15.75">
      <c r="H1529" s="59"/>
    </row>
    <row r="1530" ht="15.75">
      <c r="H1530" s="59"/>
    </row>
    <row r="1531" ht="15.75">
      <c r="H1531" s="59"/>
    </row>
    <row r="1532" ht="15.75">
      <c r="H1532" s="59"/>
    </row>
    <row r="1533" ht="15.75">
      <c r="H1533" s="59"/>
    </row>
    <row r="1534" ht="15.75">
      <c r="H1534" s="59"/>
    </row>
    <row r="1535" ht="15.75">
      <c r="H1535" s="59"/>
    </row>
    <row r="1536" ht="15.75">
      <c r="H1536" s="59"/>
    </row>
    <row r="1537" ht="15.75">
      <c r="H1537" s="59"/>
    </row>
    <row r="1538" ht="15.75">
      <c r="H1538" s="59"/>
    </row>
    <row r="1539" ht="15.75">
      <c r="H1539" s="59"/>
    </row>
    <row r="1540" ht="15.75">
      <c r="H1540" s="59"/>
    </row>
    <row r="1541" ht="15.75">
      <c r="H1541" s="59"/>
    </row>
    <row r="1542" ht="15.75">
      <c r="H1542" s="59"/>
    </row>
    <row r="1543" ht="15.75">
      <c r="H1543" s="59"/>
    </row>
    <row r="1544" ht="15.75">
      <c r="H1544" s="59"/>
    </row>
    <row r="1545" ht="15.75">
      <c r="H1545" s="59"/>
    </row>
    <row r="1546" ht="15.75">
      <c r="H1546" s="59"/>
    </row>
    <row r="1547" ht="15.75">
      <c r="H1547" s="59"/>
    </row>
    <row r="1548" ht="15.75">
      <c r="H1548" s="59"/>
    </row>
    <row r="1549" ht="15.75">
      <c r="H1549" s="59"/>
    </row>
    <row r="1550" ht="15.75">
      <c r="H1550" s="59"/>
    </row>
    <row r="1551" ht="15.75">
      <c r="H1551" s="59"/>
    </row>
    <row r="1552" ht="15.75">
      <c r="H1552" s="59"/>
    </row>
    <row r="1553" ht="15.75">
      <c r="H1553" s="59"/>
    </row>
    <row r="1554" ht="15.75">
      <c r="H1554" s="59"/>
    </row>
    <row r="1555" ht="15.75">
      <c r="H1555" s="59"/>
    </row>
    <row r="1556" ht="15.75">
      <c r="H1556" s="59"/>
    </row>
    <row r="1557" ht="15.75">
      <c r="H1557" s="59"/>
    </row>
    <row r="1558" ht="15.75">
      <c r="H1558" s="59"/>
    </row>
    <row r="1559" ht="15.75">
      <c r="H1559" s="59"/>
    </row>
    <row r="1560" ht="15.75">
      <c r="H1560" s="59"/>
    </row>
    <row r="1561" ht="15.75">
      <c r="H1561" s="59"/>
    </row>
    <row r="1562" ht="15.75">
      <c r="H1562" s="59"/>
    </row>
    <row r="1563" ht="15.75">
      <c r="H1563" s="59"/>
    </row>
    <row r="1564" ht="15.75">
      <c r="H1564" s="59"/>
    </row>
    <row r="1565" ht="15.75">
      <c r="H1565" s="59"/>
    </row>
    <row r="1566" ht="15.75">
      <c r="H1566" s="59"/>
    </row>
    <row r="1567" ht="15.75">
      <c r="H1567" s="59"/>
    </row>
    <row r="1568" ht="15.75">
      <c r="H1568" s="59"/>
    </row>
    <row r="1569" ht="15.75">
      <c r="H1569" s="59"/>
    </row>
    <row r="1570" ht="15.75">
      <c r="H1570" s="59"/>
    </row>
    <row r="1571" ht="15.75">
      <c r="H1571" s="59"/>
    </row>
    <row r="1572" ht="15.75">
      <c r="H1572" s="59"/>
    </row>
    <row r="1573" ht="15.75">
      <c r="H1573" s="59"/>
    </row>
    <row r="1574" ht="15.75">
      <c r="H1574" s="59"/>
    </row>
    <row r="1575" ht="15.75">
      <c r="H1575" s="59"/>
    </row>
    <row r="1576" ht="15.75">
      <c r="H1576" s="59"/>
    </row>
    <row r="1577" ht="15.75">
      <c r="H1577" s="59"/>
    </row>
    <row r="1578" ht="15.75">
      <c r="H1578" s="59"/>
    </row>
    <row r="1579" ht="15.75">
      <c r="H1579" s="59"/>
    </row>
    <row r="1580" ht="15.75">
      <c r="H1580" s="59"/>
    </row>
    <row r="1581" ht="15.75">
      <c r="H1581" s="59"/>
    </row>
    <row r="1582" ht="15.75">
      <c r="H1582" s="59"/>
    </row>
    <row r="1583" ht="15.75">
      <c r="H1583" s="59"/>
    </row>
    <row r="1584" ht="15.75">
      <c r="H1584" s="59"/>
    </row>
    <row r="1585" ht="15.75">
      <c r="H1585" s="59"/>
    </row>
    <row r="1586" ht="15.75">
      <c r="H1586" s="59"/>
    </row>
    <row r="1587" ht="15.75">
      <c r="H1587" s="59"/>
    </row>
    <row r="1588" ht="15.75">
      <c r="H1588" s="59"/>
    </row>
    <row r="1589" ht="15.75">
      <c r="H1589" s="59"/>
    </row>
    <row r="1590" ht="15.75">
      <c r="H1590" s="59"/>
    </row>
    <row r="1591" ht="15.75">
      <c r="H1591" s="59"/>
    </row>
    <row r="1592" ht="15.75">
      <c r="H1592" s="59"/>
    </row>
    <row r="1593" ht="15.75">
      <c r="H1593" s="59"/>
    </row>
    <row r="1594" ht="15.75">
      <c r="H1594" s="59"/>
    </row>
    <row r="1595" ht="15.75">
      <c r="H1595" s="59"/>
    </row>
    <row r="1596" ht="15.75">
      <c r="H1596" s="59"/>
    </row>
    <row r="1597" ht="15.75">
      <c r="H1597" s="59"/>
    </row>
    <row r="1598" ht="15.75">
      <c r="H1598" s="59"/>
    </row>
    <row r="1599" ht="15.75">
      <c r="H1599" s="59"/>
    </row>
    <row r="1600" ht="15.75">
      <c r="H1600" s="59"/>
    </row>
    <row r="1601" ht="15.75">
      <c r="H1601" s="59"/>
    </row>
    <row r="1602" ht="15.75">
      <c r="H1602" s="59"/>
    </row>
    <row r="1603" ht="15.75">
      <c r="H1603" s="59"/>
    </row>
    <row r="1604" ht="15.75">
      <c r="H1604" s="59"/>
    </row>
    <row r="1605" ht="15.75">
      <c r="H1605" s="59"/>
    </row>
    <row r="1606" ht="15.75">
      <c r="H1606" s="59"/>
    </row>
    <row r="1607" ht="15.75">
      <c r="H1607" s="59"/>
    </row>
    <row r="1608" ht="15.75">
      <c r="H1608" s="59"/>
    </row>
    <row r="1609" ht="15.75">
      <c r="H1609" s="59"/>
    </row>
    <row r="1610" ht="15.75">
      <c r="H1610" s="59"/>
    </row>
    <row r="1611" ht="15.75">
      <c r="H1611" s="59"/>
    </row>
    <row r="1612" ht="15.75">
      <c r="H1612" s="59"/>
    </row>
    <row r="1613" ht="15.75">
      <c r="H1613" s="59"/>
    </row>
    <row r="1614" ht="15.75">
      <c r="H1614" s="59"/>
    </row>
    <row r="1615" ht="15.75">
      <c r="H1615" s="59"/>
    </row>
  </sheetData>
  <mergeCells count="11">
    <mergeCell ref="A1:H1"/>
    <mergeCell ref="A3:H3"/>
    <mergeCell ref="A65:H65"/>
    <mergeCell ref="A6:H6"/>
    <mergeCell ref="A2:H2"/>
    <mergeCell ref="A5:H5"/>
    <mergeCell ref="A8:H8"/>
    <mergeCell ref="A70:H70"/>
    <mergeCell ref="A66:H66"/>
    <mergeCell ref="A67:H67"/>
    <mergeCell ref="A69:H69"/>
  </mergeCells>
  <printOptions/>
  <pageMargins left="0.67" right="0.54" top="0.6299212598425197" bottom="0.35433070866141736" header="0.35433070866141736" footer="0.3937007874015748"/>
  <pageSetup fitToHeight="2" horizontalDpi="300" verticalDpi="300" orientation="portrait" paperSize="9" scale="87" r:id="rId2"/>
  <rowBreaks count="1" manualBreakCount="1">
    <brk id="6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SheetLayoutView="10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4" sqref="B14"/>
    </sheetView>
  </sheetViews>
  <sheetFormatPr defaultColWidth="9.140625" defaultRowHeight="12.75"/>
  <cols>
    <col min="1" max="1" width="39.57421875" style="70" customWidth="1"/>
    <col min="2" max="2" width="11.00390625" style="70" customWidth="1"/>
    <col min="3" max="3" width="11.7109375" style="70" customWidth="1"/>
    <col min="4" max="4" width="12.421875" style="70" customWidth="1"/>
    <col min="5" max="6" width="10.57421875" style="70" customWidth="1"/>
    <col min="7" max="7" width="11.00390625" style="70" customWidth="1"/>
    <col min="8" max="9" width="12.57421875" style="70" customWidth="1"/>
    <col min="10" max="16384" width="7.8515625" style="70" customWidth="1"/>
  </cols>
  <sheetData>
    <row r="1" spans="1:9" ht="14.25">
      <c r="A1" s="202" t="s">
        <v>12</v>
      </c>
      <c r="B1" s="202"/>
      <c r="C1" s="202"/>
      <c r="D1" s="202"/>
      <c r="E1" s="202"/>
      <c r="F1" s="202"/>
      <c r="G1" s="202"/>
      <c r="H1" s="202"/>
      <c r="I1" s="202"/>
    </row>
    <row r="2" spans="1:9" ht="12.75">
      <c r="A2" s="203" t="s">
        <v>13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203" t="s">
        <v>116</v>
      </c>
      <c r="B3" s="203"/>
      <c r="C3" s="203"/>
      <c r="D3" s="203"/>
      <c r="E3" s="203"/>
      <c r="F3" s="203"/>
      <c r="G3" s="203"/>
      <c r="H3" s="203"/>
      <c r="I3" s="203"/>
    </row>
    <row r="5" spans="1:9" s="1" customFormat="1" ht="14.25">
      <c r="A5" s="201" t="s">
        <v>117</v>
      </c>
      <c r="B5" s="201"/>
      <c r="C5" s="201"/>
      <c r="D5" s="201"/>
      <c r="E5" s="201"/>
      <c r="F5" s="201"/>
      <c r="G5" s="201"/>
      <c r="H5" s="201"/>
      <c r="I5" s="201"/>
    </row>
    <row r="6" spans="1:9" s="1" customFormat="1" ht="14.25">
      <c r="A6" s="214" t="s">
        <v>127</v>
      </c>
      <c r="B6" s="214"/>
      <c r="C6" s="214"/>
      <c r="D6" s="214"/>
      <c r="E6" s="214"/>
      <c r="F6" s="214"/>
      <c r="G6" s="214"/>
      <c r="H6" s="214"/>
      <c r="I6" s="214"/>
    </row>
    <row r="7" spans="1:9" s="1" customFormat="1" ht="14.25">
      <c r="A7" s="214" t="s">
        <v>140</v>
      </c>
      <c r="B7" s="214"/>
      <c r="C7" s="214"/>
      <c r="D7" s="214"/>
      <c r="E7" s="214"/>
      <c r="F7" s="214"/>
      <c r="G7" s="214"/>
      <c r="H7" s="214"/>
      <c r="I7" s="214"/>
    </row>
    <row r="8" s="1" customFormat="1" ht="12.75"/>
    <row r="9" spans="3:7" s="1" customFormat="1" ht="12.75">
      <c r="C9" s="212" t="s">
        <v>139</v>
      </c>
      <c r="D9" s="213"/>
      <c r="E9" s="213"/>
      <c r="F9" s="213"/>
      <c r="G9" s="213"/>
    </row>
    <row r="10" spans="6:8" s="1" customFormat="1" ht="12.75">
      <c r="F10" s="60" t="s">
        <v>134</v>
      </c>
      <c r="G10" s="60" t="s">
        <v>64</v>
      </c>
      <c r="H10" s="61" t="s">
        <v>65</v>
      </c>
    </row>
    <row r="11" spans="2:9" s="1" customFormat="1" ht="12.75">
      <c r="B11" s="60" t="s">
        <v>60</v>
      </c>
      <c r="C11" s="60" t="s">
        <v>61</v>
      </c>
      <c r="D11" s="60" t="s">
        <v>62</v>
      </c>
      <c r="E11" s="60" t="s">
        <v>63</v>
      </c>
      <c r="F11" s="60" t="s">
        <v>135</v>
      </c>
      <c r="G11" s="60" t="s">
        <v>68</v>
      </c>
      <c r="H11" s="60" t="s">
        <v>69</v>
      </c>
      <c r="I11" s="60"/>
    </row>
    <row r="12" spans="2:9" s="1" customFormat="1" ht="12.75">
      <c r="B12" s="60" t="s">
        <v>63</v>
      </c>
      <c r="C12" s="60" t="s">
        <v>66</v>
      </c>
      <c r="D12" s="60" t="s">
        <v>67</v>
      </c>
      <c r="E12" s="60" t="s">
        <v>67</v>
      </c>
      <c r="F12" s="60" t="s">
        <v>67</v>
      </c>
      <c r="G12" s="60" t="s">
        <v>67</v>
      </c>
      <c r="H12" s="60" t="s">
        <v>70</v>
      </c>
      <c r="I12" s="60" t="s">
        <v>71</v>
      </c>
    </row>
    <row r="13" spans="1:9" s="1" customFormat="1" ht="14.25">
      <c r="A13" s="143" t="s">
        <v>14</v>
      </c>
      <c r="B13" s="60" t="s">
        <v>0</v>
      </c>
      <c r="C13" s="60" t="s">
        <v>0</v>
      </c>
      <c r="D13" s="60" t="s">
        <v>0</v>
      </c>
      <c r="E13" s="60" t="s">
        <v>0</v>
      </c>
      <c r="F13" s="60" t="s">
        <v>0</v>
      </c>
      <c r="G13" s="60" t="s">
        <v>0</v>
      </c>
      <c r="H13" s="60" t="s">
        <v>0</v>
      </c>
      <c r="I13" s="60" t="s">
        <v>0</v>
      </c>
    </row>
    <row r="14" s="1" customFormat="1" ht="12.75"/>
    <row r="15" s="1" customFormat="1" ht="12.75">
      <c r="A15" s="63" t="s">
        <v>132</v>
      </c>
    </row>
    <row r="16" spans="1:9" s="1" customFormat="1" ht="12.75">
      <c r="A16" s="1" t="s">
        <v>136</v>
      </c>
      <c r="B16" s="67">
        <v>3721053</v>
      </c>
      <c r="C16" s="67">
        <v>1501117</v>
      </c>
      <c r="D16" s="67">
        <v>3965468</v>
      </c>
      <c r="E16" s="67">
        <v>15250</v>
      </c>
      <c r="F16" s="64">
        <v>0</v>
      </c>
      <c r="G16" s="67">
        <v>49238</v>
      </c>
      <c r="H16" s="67">
        <v>7149183</v>
      </c>
      <c r="I16" s="67">
        <v>16401309</v>
      </c>
    </row>
    <row r="17" spans="1:9" s="1" customFormat="1" ht="12.75">
      <c r="A17" s="146" t="s">
        <v>137</v>
      </c>
      <c r="B17" s="101">
        <v>0</v>
      </c>
      <c r="C17" s="101">
        <v>0</v>
      </c>
      <c r="D17" s="101">
        <v>0</v>
      </c>
      <c r="E17" s="101">
        <v>0</v>
      </c>
      <c r="F17" s="101">
        <v>347170</v>
      </c>
      <c r="G17" s="101">
        <v>0</v>
      </c>
      <c r="H17" s="101">
        <v>-260605</v>
      </c>
      <c r="I17" s="102">
        <f>SUM(B17:H17)</f>
        <v>86565</v>
      </c>
    </row>
    <row r="18" spans="1:9" s="1" customFormat="1" ht="12.75">
      <c r="A18" s="146" t="s">
        <v>98</v>
      </c>
      <c r="B18" s="67">
        <f aca="true" t="shared" si="0" ref="B18:I18">SUM(B16:B17)</f>
        <v>3721053</v>
      </c>
      <c r="C18" s="67">
        <f t="shared" si="0"/>
        <v>1501117</v>
      </c>
      <c r="D18" s="67">
        <f t="shared" si="0"/>
        <v>3965468</v>
      </c>
      <c r="E18" s="67">
        <f t="shared" si="0"/>
        <v>15250</v>
      </c>
      <c r="F18" s="67">
        <f t="shared" si="0"/>
        <v>347170</v>
      </c>
      <c r="G18" s="67">
        <f t="shared" si="0"/>
        <v>49238</v>
      </c>
      <c r="H18" s="67">
        <f t="shared" si="0"/>
        <v>6888578</v>
      </c>
      <c r="I18" s="67">
        <f t="shared" si="0"/>
        <v>16487874</v>
      </c>
    </row>
    <row r="19" spans="1:9" s="1" customFormat="1" ht="12.75">
      <c r="A19" s="63"/>
      <c r="B19" s="67"/>
      <c r="C19" s="67"/>
      <c r="D19" s="67"/>
      <c r="E19" s="67"/>
      <c r="F19" s="67"/>
      <c r="G19" s="67"/>
      <c r="H19" s="67"/>
      <c r="I19" s="67"/>
    </row>
    <row r="20" spans="1:9" s="1" customFormat="1" ht="12.75">
      <c r="A20" s="66" t="s">
        <v>103</v>
      </c>
      <c r="B20" s="97">
        <v>0</v>
      </c>
      <c r="C20" s="98">
        <v>0</v>
      </c>
      <c r="D20" s="98">
        <v>0</v>
      </c>
      <c r="E20" s="98">
        <v>0</v>
      </c>
      <c r="F20" s="98">
        <v>0</v>
      </c>
      <c r="G20" s="98">
        <v>18912</v>
      </c>
      <c r="H20" s="98">
        <v>0</v>
      </c>
      <c r="I20" s="99">
        <f>SUM(B20:H20)</f>
        <v>18912</v>
      </c>
    </row>
    <row r="21" spans="1:9" s="1" customFormat="1" ht="12.75">
      <c r="A21" s="66" t="s">
        <v>151</v>
      </c>
      <c r="B21" s="168">
        <v>0</v>
      </c>
      <c r="C21" s="67">
        <v>0</v>
      </c>
      <c r="D21" s="67">
        <v>0</v>
      </c>
      <c r="E21" s="67">
        <v>0</v>
      </c>
      <c r="F21" s="67">
        <v>-61814</v>
      </c>
      <c r="G21" s="67">
        <v>0</v>
      </c>
      <c r="H21" s="67">
        <v>0</v>
      </c>
      <c r="I21" s="169">
        <f>SUM(B21:H21)</f>
        <v>-61814</v>
      </c>
    </row>
    <row r="22" spans="1:9" s="1" customFormat="1" ht="12.75">
      <c r="A22" s="66" t="s">
        <v>104</v>
      </c>
      <c r="B22" s="100">
        <v>0</v>
      </c>
      <c r="C22" s="101">
        <v>0</v>
      </c>
      <c r="D22" s="101">
        <v>4187</v>
      </c>
      <c r="E22" s="101">
        <v>0</v>
      </c>
      <c r="F22" s="101">
        <v>0</v>
      </c>
      <c r="G22" s="102">
        <v>0</v>
      </c>
      <c r="H22" s="102">
        <v>0</v>
      </c>
      <c r="I22" s="103">
        <f>SUM(B22:H22)</f>
        <v>4187</v>
      </c>
    </row>
    <row r="23" spans="1:9" s="1" customFormat="1" ht="12.75">
      <c r="A23" s="66" t="s">
        <v>150</v>
      </c>
      <c r="B23" s="67">
        <f aca="true" t="shared" si="1" ref="B23:I23">SUM(B20:B22)</f>
        <v>0</v>
      </c>
      <c r="C23" s="67">
        <f t="shared" si="1"/>
        <v>0</v>
      </c>
      <c r="D23" s="67">
        <f t="shared" si="1"/>
        <v>4187</v>
      </c>
      <c r="E23" s="67">
        <f t="shared" si="1"/>
        <v>0</v>
      </c>
      <c r="F23" s="67">
        <f t="shared" si="1"/>
        <v>-61814</v>
      </c>
      <c r="G23" s="67">
        <f t="shared" si="1"/>
        <v>18912</v>
      </c>
      <c r="H23" s="67">
        <f t="shared" si="1"/>
        <v>0</v>
      </c>
      <c r="I23" s="67">
        <f t="shared" si="1"/>
        <v>-38715</v>
      </c>
    </row>
    <row r="24" spans="1:9" s="1" customFormat="1" ht="12.75">
      <c r="A24" s="66" t="s">
        <v>23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672945</v>
      </c>
      <c r="I24" s="64">
        <f>SUM(B24:H24)</f>
        <v>672945</v>
      </c>
    </row>
    <row r="25" spans="1:9" s="1" customFormat="1" ht="12.75">
      <c r="A25" s="66" t="s">
        <v>74</v>
      </c>
      <c r="B25" s="67">
        <v>11343</v>
      </c>
      <c r="C25" s="67">
        <v>94084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4">
        <f>SUM(B25:H25)</f>
        <v>105427</v>
      </c>
    </row>
    <row r="26" spans="1:9" s="1" customFormat="1" ht="12.75">
      <c r="A26" s="63"/>
      <c r="B26" s="67"/>
      <c r="C26" s="67"/>
      <c r="D26" s="67"/>
      <c r="E26" s="67"/>
      <c r="F26" s="67"/>
      <c r="G26" s="67"/>
      <c r="H26" s="67"/>
      <c r="I26" s="67"/>
    </row>
    <row r="27" spans="1:9" s="1" customFormat="1" ht="13.5" thickBot="1">
      <c r="A27" s="144" t="s">
        <v>129</v>
      </c>
      <c r="B27" s="145">
        <f>SUM(B23:B26)+B16</f>
        <v>3732396</v>
      </c>
      <c r="C27" s="145">
        <f aca="true" t="shared" si="2" ref="C27:I27">SUM(C23:C26)+C18</f>
        <v>1595201</v>
      </c>
      <c r="D27" s="145">
        <f t="shared" si="2"/>
        <v>3969655</v>
      </c>
      <c r="E27" s="145">
        <f t="shared" si="2"/>
        <v>15250</v>
      </c>
      <c r="F27" s="145">
        <f t="shared" si="2"/>
        <v>285356</v>
      </c>
      <c r="G27" s="145">
        <f t="shared" si="2"/>
        <v>68150</v>
      </c>
      <c r="H27" s="145">
        <f t="shared" si="2"/>
        <v>7561523</v>
      </c>
      <c r="I27" s="145">
        <f t="shared" si="2"/>
        <v>17227531</v>
      </c>
    </row>
    <row r="28" spans="1:10" s="1" customFormat="1" ht="13.5" thickTop="1">
      <c r="A28" s="63"/>
      <c r="B28" s="67"/>
      <c r="C28" s="67"/>
      <c r="D28" s="67"/>
      <c r="E28" s="67"/>
      <c r="F28" s="67"/>
      <c r="G28" s="67"/>
      <c r="H28" s="67"/>
      <c r="I28" s="67"/>
      <c r="J28" s="150"/>
    </row>
    <row r="29" spans="1:9" s="1" customFormat="1" ht="12.75">
      <c r="A29" s="63" t="s">
        <v>131</v>
      </c>
      <c r="B29" s="67">
        <v>3600172</v>
      </c>
      <c r="C29" s="67">
        <v>500566</v>
      </c>
      <c r="D29" s="67">
        <v>4274198</v>
      </c>
      <c r="E29" s="67">
        <v>15250</v>
      </c>
      <c r="F29" s="64">
        <v>0</v>
      </c>
      <c r="G29" s="67">
        <v>38188</v>
      </c>
      <c r="H29" s="67">
        <v>6195062</v>
      </c>
      <c r="I29" s="67">
        <v>14623436</v>
      </c>
    </row>
    <row r="30" s="1" customFormat="1" ht="12.75">
      <c r="A30" s="62"/>
    </row>
    <row r="31" spans="1:9" s="1" customFormat="1" ht="12.75">
      <c r="A31" s="66" t="s">
        <v>103</v>
      </c>
      <c r="B31" s="97">
        <v>0</v>
      </c>
      <c r="C31" s="98">
        <v>0</v>
      </c>
      <c r="D31" s="98">
        <v>0</v>
      </c>
      <c r="E31" s="98">
        <v>0</v>
      </c>
      <c r="F31" s="98">
        <v>0</v>
      </c>
      <c r="G31" s="98">
        <v>14578</v>
      </c>
      <c r="H31" s="98">
        <v>0</v>
      </c>
      <c r="I31" s="99">
        <f>SUM(B31:H31)</f>
        <v>14578</v>
      </c>
    </row>
    <row r="32" spans="1:9" s="1" customFormat="1" ht="12.75">
      <c r="A32" s="66" t="s">
        <v>104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2">
        <v>0</v>
      </c>
      <c r="H32" s="102">
        <v>6977</v>
      </c>
      <c r="I32" s="103">
        <f>SUM(B32:H32)</f>
        <v>6977</v>
      </c>
    </row>
    <row r="33" spans="1:9" s="1" customFormat="1" ht="12.75">
      <c r="A33" s="66" t="s">
        <v>105</v>
      </c>
      <c r="B33" s="67">
        <f>SUM(B31:B32)</f>
        <v>0</v>
      </c>
      <c r="C33" s="67">
        <f aca="true" t="shared" si="3" ref="C33:I33">SUM(C31:C32)</f>
        <v>0</v>
      </c>
      <c r="D33" s="67">
        <f t="shared" si="3"/>
        <v>0</v>
      </c>
      <c r="E33" s="67">
        <f t="shared" si="3"/>
        <v>0</v>
      </c>
      <c r="F33" s="67">
        <f t="shared" si="3"/>
        <v>0</v>
      </c>
      <c r="G33" s="67">
        <f t="shared" si="3"/>
        <v>14578</v>
      </c>
      <c r="H33" s="67">
        <f t="shared" si="3"/>
        <v>6977</v>
      </c>
      <c r="I33" s="67">
        <f t="shared" si="3"/>
        <v>21555</v>
      </c>
    </row>
    <row r="34" spans="1:9" s="64" customFormat="1" ht="12.75">
      <c r="A34" s="66" t="s">
        <v>23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555039</v>
      </c>
      <c r="I34" s="64">
        <f>+H34</f>
        <v>555039</v>
      </c>
    </row>
    <row r="35" s="64" customFormat="1" ht="12.75">
      <c r="A35" s="66" t="s">
        <v>106</v>
      </c>
    </row>
    <row r="36" s="64" customFormat="1" ht="12.75">
      <c r="A36" s="66" t="s">
        <v>107</v>
      </c>
    </row>
    <row r="37" spans="1:9" s="64" customFormat="1" ht="12.75">
      <c r="A37" s="66" t="s">
        <v>108</v>
      </c>
      <c r="B37" s="64">
        <v>0</v>
      </c>
      <c r="C37" s="64">
        <v>0</v>
      </c>
      <c r="E37" s="64">
        <v>0</v>
      </c>
      <c r="F37" s="64">
        <v>0</v>
      </c>
      <c r="G37" s="64">
        <v>0</v>
      </c>
      <c r="I37" s="64">
        <f>SUM(B37:H37)</f>
        <v>0</v>
      </c>
    </row>
    <row r="38" spans="1:9" s="64" customFormat="1" ht="12.75">
      <c r="A38" s="66" t="s">
        <v>73</v>
      </c>
      <c r="B38" s="64">
        <v>0</v>
      </c>
      <c r="C38" s="64">
        <v>0</v>
      </c>
      <c r="E38" s="64">
        <v>0</v>
      </c>
      <c r="F38" s="64">
        <v>0</v>
      </c>
      <c r="G38" s="64">
        <v>0</v>
      </c>
      <c r="I38" s="64">
        <f>SUM(B38:H38)</f>
        <v>0</v>
      </c>
    </row>
    <row r="39" spans="1:9" s="64" customFormat="1" ht="12.75">
      <c r="A39" s="66" t="s">
        <v>74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f>SUM(B39:H39)</f>
        <v>0</v>
      </c>
    </row>
    <row r="40" spans="1:9" s="64" customFormat="1" ht="12.75">
      <c r="A40" s="66" t="s">
        <v>75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I40" s="64">
        <f>SUM(B40:H40)</f>
        <v>0</v>
      </c>
    </row>
    <row r="41" s="64" customFormat="1" ht="12.75">
      <c r="A41" s="66"/>
    </row>
    <row r="42" spans="1:9" s="64" customFormat="1" ht="13.5" thickBot="1">
      <c r="A42" s="144" t="s">
        <v>133</v>
      </c>
      <c r="B42" s="145">
        <f aca="true" t="shared" si="4" ref="B42:I42">SUM(B33:B41)+B29</f>
        <v>3600172</v>
      </c>
      <c r="C42" s="145">
        <f t="shared" si="4"/>
        <v>500566</v>
      </c>
      <c r="D42" s="145">
        <f t="shared" si="4"/>
        <v>4274198</v>
      </c>
      <c r="E42" s="145">
        <f t="shared" si="4"/>
        <v>15250</v>
      </c>
      <c r="F42" s="145">
        <f t="shared" si="4"/>
        <v>0</v>
      </c>
      <c r="G42" s="145">
        <f t="shared" si="4"/>
        <v>52766</v>
      </c>
      <c r="H42" s="145">
        <f t="shared" si="4"/>
        <v>6757078</v>
      </c>
      <c r="I42" s="145">
        <f t="shared" si="4"/>
        <v>15200030</v>
      </c>
    </row>
    <row r="43" spans="1:9" s="1" customFormat="1" ht="13.5" thickTop="1">
      <c r="A43" s="140" t="s">
        <v>118</v>
      </c>
      <c r="B43" s="67"/>
      <c r="C43" s="67"/>
      <c r="D43" s="67"/>
      <c r="E43" s="67"/>
      <c r="F43" s="67"/>
      <c r="G43" s="67"/>
      <c r="H43" s="67"/>
      <c r="I43" s="67"/>
    </row>
    <row r="44" spans="1:9" s="1" customFormat="1" ht="14.25">
      <c r="A44" s="202" t="s">
        <v>12</v>
      </c>
      <c r="B44" s="202"/>
      <c r="C44" s="202"/>
      <c r="D44" s="202"/>
      <c r="E44" s="202"/>
      <c r="F44" s="202"/>
      <c r="G44" s="202"/>
      <c r="H44" s="202"/>
      <c r="I44" s="202"/>
    </row>
    <row r="45" spans="1:9" s="1" customFormat="1" ht="12.75">
      <c r="A45" s="203" t="s">
        <v>13</v>
      </c>
      <c r="B45" s="203"/>
      <c r="C45" s="203"/>
      <c r="D45" s="203"/>
      <c r="E45" s="203"/>
      <c r="F45" s="203"/>
      <c r="G45" s="203"/>
      <c r="H45" s="203"/>
      <c r="I45" s="203"/>
    </row>
    <row r="46" spans="1:9" s="1" customFormat="1" ht="12.75">
      <c r="A46" s="203" t="s">
        <v>116</v>
      </c>
      <c r="B46" s="203"/>
      <c r="C46" s="203"/>
      <c r="D46" s="203"/>
      <c r="E46" s="203"/>
      <c r="F46" s="203"/>
      <c r="G46" s="203"/>
      <c r="H46" s="203"/>
      <c r="I46" s="203"/>
    </row>
    <row r="47" spans="1:9" s="1" customFormat="1" ht="12.75">
      <c r="A47" s="70"/>
      <c r="B47" s="70"/>
      <c r="C47" s="70"/>
      <c r="D47" s="70"/>
      <c r="E47" s="70"/>
      <c r="F47" s="70"/>
      <c r="G47" s="70"/>
      <c r="H47" s="70"/>
      <c r="I47" s="70"/>
    </row>
    <row r="48" spans="1:9" s="1" customFormat="1" ht="14.25">
      <c r="A48" s="201" t="s">
        <v>117</v>
      </c>
      <c r="B48" s="201"/>
      <c r="C48" s="201"/>
      <c r="D48" s="201"/>
      <c r="E48" s="201"/>
      <c r="F48" s="201"/>
      <c r="G48" s="201"/>
      <c r="H48" s="201"/>
      <c r="I48" s="201"/>
    </row>
    <row r="49" spans="1:9" s="1" customFormat="1" ht="14.25">
      <c r="A49" s="214" t="s">
        <v>130</v>
      </c>
      <c r="B49" s="214"/>
      <c r="C49" s="214"/>
      <c r="D49" s="214"/>
      <c r="E49" s="214"/>
      <c r="F49" s="214"/>
      <c r="G49" s="214"/>
      <c r="H49" s="214"/>
      <c r="I49" s="214"/>
    </row>
    <row r="50" spans="1:9" s="1" customFormat="1" ht="14.25">
      <c r="A50" s="214" t="s">
        <v>128</v>
      </c>
      <c r="B50" s="214"/>
      <c r="C50" s="214"/>
      <c r="D50" s="214"/>
      <c r="E50" s="214"/>
      <c r="F50" s="214"/>
      <c r="G50" s="214"/>
      <c r="H50" s="214"/>
      <c r="I50" s="214"/>
    </row>
    <row r="51" spans="1:9" s="1" customFormat="1" ht="14.25">
      <c r="A51" s="139"/>
      <c r="B51" s="67"/>
      <c r="C51" s="67"/>
      <c r="D51" s="67"/>
      <c r="E51" s="67"/>
      <c r="F51" s="67"/>
      <c r="G51" s="67"/>
      <c r="H51" s="67"/>
      <c r="I51" s="67"/>
    </row>
    <row r="52" spans="1:9" s="1" customFormat="1" ht="12.75">
      <c r="A52" s="68"/>
      <c r="B52" s="67"/>
      <c r="C52" s="67"/>
      <c r="D52" s="67"/>
      <c r="E52" s="67"/>
      <c r="F52" s="67"/>
      <c r="G52" s="67"/>
      <c r="H52" s="67"/>
      <c r="I52" s="67"/>
    </row>
    <row r="53" spans="3:7" s="1" customFormat="1" ht="12.75">
      <c r="C53" s="212" t="s">
        <v>139</v>
      </c>
      <c r="D53" s="213"/>
      <c r="E53" s="213"/>
      <c r="F53" s="213"/>
      <c r="G53" s="213"/>
    </row>
    <row r="54" spans="6:8" s="1" customFormat="1" ht="12.75">
      <c r="F54" s="60" t="s">
        <v>134</v>
      </c>
      <c r="G54" s="60" t="s">
        <v>64</v>
      </c>
      <c r="H54" s="61" t="s">
        <v>65</v>
      </c>
    </row>
    <row r="55" spans="2:9" s="1" customFormat="1" ht="12.75">
      <c r="B55" s="60" t="s">
        <v>60</v>
      </c>
      <c r="C55" s="60" t="s">
        <v>61</v>
      </c>
      <c r="D55" s="60" t="s">
        <v>62</v>
      </c>
      <c r="E55" s="60" t="s">
        <v>63</v>
      </c>
      <c r="F55" s="60" t="s">
        <v>135</v>
      </c>
      <c r="G55" s="60" t="s">
        <v>68</v>
      </c>
      <c r="H55" s="60" t="s">
        <v>69</v>
      </c>
      <c r="I55" s="60"/>
    </row>
    <row r="56" spans="2:9" s="1" customFormat="1" ht="12.75">
      <c r="B56" s="60" t="s">
        <v>63</v>
      </c>
      <c r="C56" s="60" t="s">
        <v>66</v>
      </c>
      <c r="D56" s="60" t="s">
        <v>67</v>
      </c>
      <c r="E56" s="60" t="s">
        <v>67</v>
      </c>
      <c r="F56" s="60" t="s">
        <v>67</v>
      </c>
      <c r="G56" s="60" t="s">
        <v>67</v>
      </c>
      <c r="H56" s="60" t="s">
        <v>70</v>
      </c>
      <c r="I56" s="60" t="s">
        <v>71</v>
      </c>
    </row>
    <row r="57" spans="1:9" s="1" customFormat="1" ht="14.25">
      <c r="A57" s="143" t="s">
        <v>15</v>
      </c>
      <c r="B57" s="60" t="s">
        <v>0</v>
      </c>
      <c r="C57" s="60" t="s">
        <v>0</v>
      </c>
      <c r="D57" s="60" t="s">
        <v>0</v>
      </c>
      <c r="E57" s="60" t="s">
        <v>0</v>
      </c>
      <c r="F57" s="60" t="s">
        <v>0</v>
      </c>
      <c r="G57" s="60" t="s">
        <v>0</v>
      </c>
      <c r="H57" s="60" t="s">
        <v>0</v>
      </c>
      <c r="I57" s="60" t="s">
        <v>0</v>
      </c>
    </row>
    <row r="58" s="1" customFormat="1" ht="12.75"/>
    <row r="59" s="1" customFormat="1" ht="12.75">
      <c r="A59" s="63" t="s">
        <v>132</v>
      </c>
    </row>
    <row r="60" spans="1:9" s="1" customFormat="1" ht="12.75">
      <c r="A60" s="1" t="s">
        <v>136</v>
      </c>
      <c r="B60" s="65">
        <v>3721053</v>
      </c>
      <c r="C60" s="65">
        <v>1501117</v>
      </c>
      <c r="D60" s="65">
        <v>3871038</v>
      </c>
      <c r="E60" s="65">
        <v>0</v>
      </c>
      <c r="F60" s="65">
        <v>0</v>
      </c>
      <c r="G60" s="65">
        <v>89419</v>
      </c>
      <c r="H60" s="65">
        <v>5996652</v>
      </c>
      <c r="I60" s="65">
        <v>15179279</v>
      </c>
    </row>
    <row r="61" spans="1:9" s="1" customFormat="1" ht="12.75">
      <c r="A61" s="1" t="s">
        <v>138</v>
      </c>
      <c r="B61" s="102">
        <v>0</v>
      </c>
      <c r="C61" s="102">
        <v>0</v>
      </c>
      <c r="D61" s="102">
        <v>0</v>
      </c>
      <c r="E61" s="102">
        <v>0</v>
      </c>
      <c r="F61" s="102">
        <v>338219</v>
      </c>
      <c r="G61" s="102">
        <v>0</v>
      </c>
      <c r="H61" s="102">
        <v>-208932</v>
      </c>
      <c r="I61" s="102">
        <f>SUM(B61:H61)</f>
        <v>129287</v>
      </c>
    </row>
    <row r="62" spans="1:9" s="1" customFormat="1" ht="12.75">
      <c r="A62" s="1" t="s">
        <v>98</v>
      </c>
      <c r="B62" s="150">
        <f>SUM(B60:B61)</f>
        <v>3721053</v>
      </c>
      <c r="C62" s="150">
        <f aca="true" t="shared" si="5" ref="C62:I62">SUM(C60:C61)</f>
        <v>1501117</v>
      </c>
      <c r="D62" s="150">
        <f t="shared" si="5"/>
        <v>3871038</v>
      </c>
      <c r="E62" s="150">
        <f t="shared" si="5"/>
        <v>0</v>
      </c>
      <c r="F62" s="150">
        <f t="shared" si="5"/>
        <v>338219</v>
      </c>
      <c r="G62" s="150">
        <f t="shared" si="5"/>
        <v>89419</v>
      </c>
      <c r="H62" s="150">
        <f t="shared" si="5"/>
        <v>5787720</v>
      </c>
      <c r="I62" s="150">
        <f t="shared" si="5"/>
        <v>15308566</v>
      </c>
    </row>
    <row r="63" s="1" customFormat="1" ht="15">
      <c r="A63" s="149"/>
    </row>
    <row r="64" spans="1:9" s="1" customFormat="1" ht="12.75">
      <c r="A64" s="66" t="s">
        <v>103</v>
      </c>
      <c r="B64" s="170"/>
      <c r="C64" s="171"/>
      <c r="D64" s="171"/>
      <c r="E64" s="171"/>
      <c r="F64" s="171"/>
      <c r="G64" s="171">
        <v>-9545</v>
      </c>
      <c r="H64" s="171"/>
      <c r="I64" s="99">
        <f>SUM(B64:H64)</f>
        <v>-9545</v>
      </c>
    </row>
    <row r="65" spans="1:9" s="1" customFormat="1" ht="12.75">
      <c r="A65" s="66" t="s">
        <v>151</v>
      </c>
      <c r="B65" s="172">
        <v>0</v>
      </c>
      <c r="C65" s="102">
        <v>0</v>
      </c>
      <c r="D65" s="102">
        <v>0</v>
      </c>
      <c r="E65" s="102">
        <v>0</v>
      </c>
      <c r="F65" s="102">
        <v>-43319</v>
      </c>
      <c r="G65" s="102">
        <v>0</v>
      </c>
      <c r="H65" s="102">
        <v>0</v>
      </c>
      <c r="I65" s="103">
        <f>SUM(B65:H65)</f>
        <v>-43319</v>
      </c>
    </row>
    <row r="66" spans="1:9" s="1" customFormat="1" ht="12.75">
      <c r="A66" s="65" t="s">
        <v>105</v>
      </c>
      <c r="B66" s="64"/>
      <c r="C66" s="64">
        <f aca="true" t="shared" si="6" ref="C66:I66">SUM(C64:C65)</f>
        <v>0</v>
      </c>
      <c r="D66" s="64">
        <f t="shared" si="6"/>
        <v>0</v>
      </c>
      <c r="E66" s="64">
        <f t="shared" si="6"/>
        <v>0</v>
      </c>
      <c r="F66" s="64">
        <f t="shared" si="6"/>
        <v>-43319</v>
      </c>
      <c r="G66" s="64">
        <f t="shared" si="6"/>
        <v>-9545</v>
      </c>
      <c r="H66" s="64">
        <f t="shared" si="6"/>
        <v>0</v>
      </c>
      <c r="I66" s="64">
        <f t="shared" si="6"/>
        <v>-52864</v>
      </c>
    </row>
    <row r="67" spans="1:9" s="1" customFormat="1" ht="12.75">
      <c r="A67" s="65"/>
      <c r="B67" s="64">
        <v>0</v>
      </c>
      <c r="C67" s="64"/>
      <c r="D67" s="64"/>
      <c r="E67" s="64"/>
      <c r="F67" s="64"/>
      <c r="H67" s="64"/>
      <c r="I67" s="64"/>
    </row>
    <row r="68" spans="1:9" s="1" customFormat="1" ht="12.75">
      <c r="A68" s="66" t="s">
        <v>23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615704</v>
      </c>
      <c r="I68" s="64">
        <f>SUM(B68:H68)</f>
        <v>615704</v>
      </c>
    </row>
    <row r="69" spans="1:9" s="1" customFormat="1" ht="12.75">
      <c r="A69" s="66" t="s">
        <v>74</v>
      </c>
      <c r="B69" s="64">
        <v>11343</v>
      </c>
      <c r="C69" s="64">
        <v>94084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f>SUM(B69:H69)</f>
        <v>105427</v>
      </c>
    </row>
    <row r="70" s="1" customFormat="1" ht="14.25">
      <c r="A70" s="143"/>
    </row>
    <row r="71" spans="1:9" s="1" customFormat="1" ht="13.5" thickBot="1">
      <c r="A71" s="144" t="s">
        <v>129</v>
      </c>
      <c r="B71" s="145">
        <f aca="true" t="shared" si="7" ref="B71:I71">SUM(B66:B69)+B62</f>
        <v>3732396</v>
      </c>
      <c r="C71" s="145">
        <f t="shared" si="7"/>
        <v>1595201</v>
      </c>
      <c r="D71" s="145">
        <f t="shared" si="7"/>
        <v>3871038</v>
      </c>
      <c r="E71" s="145">
        <f t="shared" si="7"/>
        <v>0</v>
      </c>
      <c r="F71" s="145">
        <f t="shared" si="7"/>
        <v>294900</v>
      </c>
      <c r="G71" s="145">
        <f t="shared" si="7"/>
        <v>79874</v>
      </c>
      <c r="H71" s="145">
        <f t="shared" si="7"/>
        <v>6403424</v>
      </c>
      <c r="I71" s="145">
        <f t="shared" si="7"/>
        <v>15976833</v>
      </c>
    </row>
    <row r="72" s="1" customFormat="1" ht="15" thickTop="1">
      <c r="A72" s="143"/>
    </row>
    <row r="73" s="1" customFormat="1" ht="12.75">
      <c r="A73" s="62"/>
    </row>
    <row r="74" spans="1:9" s="1" customFormat="1" ht="12.75">
      <c r="A74" s="63" t="s">
        <v>131</v>
      </c>
      <c r="B74" s="65">
        <v>3600172</v>
      </c>
      <c r="C74" s="65">
        <v>500566</v>
      </c>
      <c r="D74" s="65">
        <v>3636325</v>
      </c>
      <c r="E74" s="65">
        <v>0</v>
      </c>
      <c r="F74" s="65">
        <v>0</v>
      </c>
      <c r="G74" s="65">
        <v>79936</v>
      </c>
      <c r="H74" s="65">
        <v>4282034</v>
      </c>
      <c r="I74" s="65">
        <v>12099033</v>
      </c>
    </row>
    <row r="75" spans="1:9" s="64" customFormat="1" ht="12.75">
      <c r="A75" s="66" t="s">
        <v>76</v>
      </c>
      <c r="B75" s="65"/>
      <c r="C75" s="65"/>
      <c r="D75" s="65"/>
      <c r="G75" s="1"/>
      <c r="H75" s="65"/>
      <c r="I75" s="65"/>
    </row>
    <row r="76" spans="1:9" s="64" customFormat="1" ht="12.75">
      <c r="A76" s="65" t="s">
        <v>77</v>
      </c>
      <c r="B76" s="65"/>
      <c r="C76" s="65"/>
      <c r="D76" s="65"/>
      <c r="G76" s="65"/>
      <c r="H76" s="65"/>
      <c r="I76" s="65"/>
    </row>
    <row r="77" spans="1:9" s="64" customFormat="1" ht="12.75">
      <c r="A77" s="65" t="s">
        <v>72</v>
      </c>
      <c r="B77" s="65">
        <v>0</v>
      </c>
      <c r="C77" s="65">
        <v>0</v>
      </c>
      <c r="D77" s="65">
        <v>0</v>
      </c>
      <c r="E77" s="64">
        <v>0</v>
      </c>
      <c r="F77" s="64">
        <v>0</v>
      </c>
      <c r="G77" s="65">
        <v>14634</v>
      </c>
      <c r="H77" s="65">
        <v>0</v>
      </c>
      <c r="I77" s="64">
        <f>SUM(B77:H77)</f>
        <v>14634</v>
      </c>
    </row>
    <row r="78" spans="1:9" s="64" customFormat="1" ht="12.75">
      <c r="A78" s="66" t="s">
        <v>23</v>
      </c>
      <c r="B78" s="64">
        <v>0</v>
      </c>
      <c r="C78" s="64">
        <v>0</v>
      </c>
      <c r="D78" s="64">
        <v>0</v>
      </c>
      <c r="E78" s="64">
        <v>0</v>
      </c>
      <c r="F78" s="64">
        <v>0</v>
      </c>
      <c r="G78" s="65">
        <v>0</v>
      </c>
      <c r="H78" s="64">
        <v>550034</v>
      </c>
      <c r="I78" s="64">
        <f>SUM(B78:H78)</f>
        <v>550034</v>
      </c>
    </row>
    <row r="79" spans="1:9" s="64" customFormat="1" ht="12.75">
      <c r="A79" s="66" t="s">
        <v>73</v>
      </c>
      <c r="B79" s="64">
        <v>0</v>
      </c>
      <c r="C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f>SUM(B79:H79)</f>
        <v>0</v>
      </c>
    </row>
    <row r="80" spans="1:9" s="64" customFormat="1" ht="12.75">
      <c r="A80" s="66" t="s">
        <v>74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f>SUM(B80:H80)</f>
        <v>0</v>
      </c>
    </row>
    <row r="81" spans="1:9" s="64" customFormat="1" ht="12.75">
      <c r="A81" s="66" t="s">
        <v>75</v>
      </c>
      <c r="B81" s="64">
        <v>0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f>SUM(B81:H81)</f>
        <v>0</v>
      </c>
    </row>
    <row r="82" s="1" customFormat="1" ht="12.75">
      <c r="G82" s="64"/>
    </row>
    <row r="83" spans="1:9" s="69" customFormat="1" ht="13.5" thickBot="1">
      <c r="A83" s="147" t="s">
        <v>133</v>
      </c>
      <c r="B83" s="148">
        <f aca="true" t="shared" si="8" ref="B83:H83">SUM(B74:B82)</f>
        <v>3600172</v>
      </c>
      <c r="C83" s="148">
        <f t="shared" si="8"/>
        <v>500566</v>
      </c>
      <c r="D83" s="148">
        <f t="shared" si="8"/>
        <v>3636325</v>
      </c>
      <c r="E83" s="148">
        <f t="shared" si="8"/>
        <v>0</v>
      </c>
      <c r="F83" s="148">
        <f t="shared" si="8"/>
        <v>0</v>
      </c>
      <c r="G83" s="148">
        <f t="shared" si="8"/>
        <v>94570</v>
      </c>
      <c r="H83" s="148">
        <f t="shared" si="8"/>
        <v>4832068</v>
      </c>
      <c r="I83" s="148">
        <f>SUM(I74:I82)</f>
        <v>12663701</v>
      </c>
    </row>
    <row r="84" spans="1:9" s="69" customFormat="1" ht="12.75">
      <c r="A84" s="63"/>
      <c r="B84" s="65"/>
      <c r="C84" s="65"/>
      <c r="D84" s="65"/>
      <c r="E84" s="65"/>
      <c r="F84" s="65"/>
      <c r="G84" s="65"/>
      <c r="H84" s="65"/>
      <c r="I84" s="65"/>
    </row>
    <row r="85" s="64" customFormat="1" ht="12.75">
      <c r="A85" s="140" t="s">
        <v>118</v>
      </c>
    </row>
    <row r="86" s="64" customFormat="1" ht="12.75">
      <c r="A86" s="68"/>
    </row>
    <row r="87" ht="12.75">
      <c r="A87" s="68"/>
    </row>
  </sheetData>
  <mergeCells count="14">
    <mergeCell ref="A44:I44"/>
    <mergeCell ref="A45:I45"/>
    <mergeCell ref="A46:I46"/>
    <mergeCell ref="C9:G9"/>
    <mergeCell ref="A1:I1"/>
    <mergeCell ref="A2:I2"/>
    <mergeCell ref="C53:G53"/>
    <mergeCell ref="A5:I5"/>
    <mergeCell ref="A6:I6"/>
    <mergeCell ref="A7:I7"/>
    <mergeCell ref="A48:I48"/>
    <mergeCell ref="A49:I49"/>
    <mergeCell ref="A50:I50"/>
    <mergeCell ref="A3:I3"/>
  </mergeCells>
  <printOptions horizontalCentered="1" verticalCentered="1"/>
  <pageMargins left="0.5905511811023623" right="0.5905511811023623" top="0.31496062992125984" bottom="0.2755905511811024" header="0.1968503937007874" footer="0.2362204724409449"/>
  <pageSetup fitToHeight="2" horizontalDpi="600" verticalDpi="600" orientation="landscape" paperSize="9" scale="94" r:id="rId1"/>
  <rowBreaks count="1" manualBreakCount="1">
    <brk id="4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SheetLayoutView="100" workbookViewId="0" topLeftCell="A1">
      <selection activeCell="L47" sqref="L47"/>
    </sheetView>
  </sheetViews>
  <sheetFormatPr defaultColWidth="9.140625" defaultRowHeight="12.75"/>
  <cols>
    <col min="1" max="3" width="7.8515625" style="71" customWidth="1"/>
    <col min="4" max="4" width="23.7109375" style="71" customWidth="1"/>
    <col min="5" max="5" width="7.8515625" style="71" hidden="1" customWidth="1"/>
    <col min="6" max="6" width="11.7109375" style="71" customWidth="1"/>
    <col min="7" max="7" width="0.71875" style="71" customWidth="1"/>
    <col min="8" max="8" width="11.7109375" style="71" customWidth="1"/>
    <col min="9" max="9" width="0.71875" style="71" customWidth="1"/>
    <col min="10" max="10" width="11.7109375" style="71" customWidth="1"/>
    <col min="11" max="11" width="0.71875" style="71" customWidth="1"/>
    <col min="12" max="12" width="11.7109375" style="71" customWidth="1"/>
    <col min="13" max="16384" width="7.8515625" style="71" customWidth="1"/>
  </cols>
  <sheetData>
    <row r="1" spans="1:12" s="128" customFormat="1" ht="14.25">
      <c r="A1" s="215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s="128" customFormat="1" ht="14.25">
      <c r="A2" s="216" t="s">
        <v>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28" customFormat="1" ht="14.25">
      <c r="A3" s="216" t="s">
        <v>116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s="128" customFormat="1" ht="15">
      <c r="A4" s="9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128" customFormat="1" ht="14.25">
      <c r="A5" s="215" t="s">
        <v>117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s="128" customFormat="1" ht="14.25">
      <c r="A6" s="215" t="s">
        <v>141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28" customFormat="1" ht="14.25">
      <c r="A7" s="215" t="s">
        <v>140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28" customFormat="1" ht="1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s="128" customFormat="1" ht="1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s="128" customFormat="1" ht="15">
      <c r="A10" s="127"/>
      <c r="B10" s="127"/>
      <c r="C10" s="127"/>
      <c r="D10" s="127"/>
      <c r="E10" s="127" t="s">
        <v>78</v>
      </c>
      <c r="F10" s="129"/>
      <c r="G10" s="129" t="s">
        <v>14</v>
      </c>
      <c r="H10" s="129"/>
      <c r="I10" s="129"/>
      <c r="J10" s="129"/>
      <c r="K10" s="129" t="s">
        <v>15</v>
      </c>
      <c r="L10" s="96"/>
    </row>
    <row r="11" spans="1:12" s="128" customFormat="1" ht="15">
      <c r="A11" s="127"/>
      <c r="B11" s="127"/>
      <c r="C11" s="127"/>
      <c r="D11" s="127"/>
      <c r="E11" s="127"/>
      <c r="F11" s="130" t="s">
        <v>119</v>
      </c>
      <c r="G11" s="129"/>
      <c r="H11" s="130" t="s">
        <v>123</v>
      </c>
      <c r="I11" s="129"/>
      <c r="J11" s="130" t="s">
        <v>119</v>
      </c>
      <c r="K11" s="129"/>
      <c r="L11" s="130" t="s">
        <v>123</v>
      </c>
    </row>
    <row r="12" spans="1:12" s="128" customFormat="1" ht="15">
      <c r="A12" s="127"/>
      <c r="B12" s="127"/>
      <c r="C12" s="127"/>
      <c r="D12" s="127"/>
      <c r="E12" s="127"/>
      <c r="F12" s="137" t="s">
        <v>0</v>
      </c>
      <c r="G12" s="137"/>
      <c r="H12" s="137" t="s">
        <v>0</v>
      </c>
      <c r="I12" s="137"/>
      <c r="J12" s="137" t="s">
        <v>0</v>
      </c>
      <c r="K12" s="137"/>
      <c r="L12" s="137" t="s">
        <v>0</v>
      </c>
    </row>
    <row r="13" spans="1:12" s="128" customFormat="1" ht="1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s="128" customFormat="1" ht="1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2" s="128" customFormat="1" ht="15">
      <c r="A15" s="127" t="s">
        <v>19</v>
      </c>
      <c r="B15" s="127"/>
      <c r="C15" s="127"/>
      <c r="D15" s="127"/>
      <c r="E15" s="127"/>
      <c r="F15" s="127">
        <v>946878</v>
      </c>
      <c r="G15" s="127"/>
      <c r="H15" s="127">
        <v>793201</v>
      </c>
      <c r="I15" s="127"/>
      <c r="J15" s="127">
        <v>858278</v>
      </c>
      <c r="K15" s="127"/>
      <c r="L15" s="127">
        <v>778843</v>
      </c>
    </row>
    <row r="16" spans="1:12" s="128" customFormat="1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2" s="128" customFormat="1" ht="15">
      <c r="A17" s="127" t="s">
        <v>79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s="128" customFormat="1" ht="15">
      <c r="A18" s="127" t="s">
        <v>80</v>
      </c>
      <c r="B18" s="127"/>
      <c r="C18" s="127"/>
      <c r="D18" s="127"/>
      <c r="E18" s="127"/>
      <c r="F18" s="131">
        <v>333464</v>
      </c>
      <c r="G18" s="127"/>
      <c r="H18" s="131">
        <v>646373</v>
      </c>
      <c r="I18" s="127"/>
      <c r="J18" s="131">
        <v>310721</v>
      </c>
      <c r="K18" s="127"/>
      <c r="L18" s="131">
        <v>62578</v>
      </c>
    </row>
    <row r="19" spans="1:12" s="128" customFormat="1" ht="15">
      <c r="A19" s="127" t="s">
        <v>81</v>
      </c>
      <c r="B19" s="127"/>
      <c r="C19" s="127"/>
      <c r="D19" s="127"/>
      <c r="E19" s="127"/>
      <c r="F19" s="127">
        <f>SUM(F15:F18)</f>
        <v>1280342</v>
      </c>
      <c r="G19" s="127"/>
      <c r="H19" s="127">
        <f>SUM(H15:H18)</f>
        <v>1439574</v>
      </c>
      <c r="I19" s="127"/>
      <c r="J19" s="127">
        <f>SUM(J15:J18)</f>
        <v>1168999</v>
      </c>
      <c r="K19" s="127"/>
      <c r="L19" s="127">
        <f>SUM(L15:L18)</f>
        <v>841421</v>
      </c>
    </row>
    <row r="20" spans="1:12" s="128" customFormat="1" ht="1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s="128" customFormat="1" ht="15">
      <c r="A21" s="127" t="s">
        <v>82</v>
      </c>
      <c r="B21" s="127"/>
      <c r="C21" s="127"/>
      <c r="D21" s="127"/>
      <c r="E21" s="127"/>
      <c r="F21" s="132"/>
      <c r="G21" s="132"/>
      <c r="H21" s="132"/>
      <c r="I21" s="132"/>
      <c r="J21" s="132"/>
      <c r="K21" s="132"/>
      <c r="L21" s="132"/>
    </row>
    <row r="22" spans="1:12" s="128" customFormat="1" ht="15">
      <c r="A22" s="127" t="s">
        <v>83</v>
      </c>
      <c r="B22" s="127"/>
      <c r="C22" s="127"/>
      <c r="D22" s="127"/>
      <c r="E22" s="127"/>
      <c r="F22" s="127">
        <v>-2784444</v>
      </c>
      <c r="G22" s="127"/>
      <c r="H22" s="127">
        <v>-654974</v>
      </c>
      <c r="I22" s="127"/>
      <c r="J22" s="127">
        <v>-2943724</v>
      </c>
      <c r="K22" s="127"/>
      <c r="L22" s="127">
        <v>181127</v>
      </c>
    </row>
    <row r="23" spans="1:12" s="128" customFormat="1" ht="15">
      <c r="A23" s="127" t="s">
        <v>84</v>
      </c>
      <c r="B23" s="127"/>
      <c r="C23" s="127"/>
      <c r="D23" s="127"/>
      <c r="E23" s="127"/>
      <c r="F23" s="127">
        <v>4511753</v>
      </c>
      <c r="G23" s="127"/>
      <c r="H23" s="127">
        <v>3016424</v>
      </c>
      <c r="I23" s="127"/>
      <c r="J23" s="127">
        <v>3373569</v>
      </c>
      <c r="K23" s="127"/>
      <c r="L23" s="127">
        <v>1986149</v>
      </c>
    </row>
    <row r="24" spans="1:12" s="128" customFormat="1" ht="15">
      <c r="A24" s="127" t="s">
        <v>85</v>
      </c>
      <c r="B24" s="127"/>
      <c r="C24" s="127"/>
      <c r="D24" s="127"/>
      <c r="E24" s="127"/>
      <c r="F24" s="131">
        <v>-155358</v>
      </c>
      <c r="G24" s="127"/>
      <c r="H24" s="131">
        <v>-211803</v>
      </c>
      <c r="I24" s="127"/>
      <c r="J24" s="131">
        <v>-132207</v>
      </c>
      <c r="K24" s="127"/>
      <c r="L24" s="131">
        <v>-403185</v>
      </c>
    </row>
    <row r="25" spans="1:12" s="128" customFormat="1" ht="15">
      <c r="A25" s="127" t="s">
        <v>86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s="128" customFormat="1" ht="15">
      <c r="A26" s="127" t="s">
        <v>87</v>
      </c>
      <c r="B26" s="127"/>
      <c r="C26" s="127"/>
      <c r="D26" s="127"/>
      <c r="E26" s="127"/>
      <c r="F26" s="131">
        <f>SUM(F19:F24)</f>
        <v>2852293</v>
      </c>
      <c r="G26" s="127"/>
      <c r="H26" s="131">
        <f>SUM(H19:H24)</f>
        <v>3589221</v>
      </c>
      <c r="I26" s="127"/>
      <c r="J26" s="131">
        <f>SUM(J19:J24)</f>
        <v>1466637</v>
      </c>
      <c r="K26" s="127"/>
      <c r="L26" s="131">
        <f>SUM(L19:L24)</f>
        <v>2605512</v>
      </c>
    </row>
    <row r="27" spans="1:12" s="128" customFormat="1" ht="1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s="128" customFormat="1" ht="1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2" s="128" customFormat="1" ht="1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1:12" s="128" customFormat="1" ht="15">
      <c r="A30" s="127" t="s">
        <v>88</v>
      </c>
      <c r="B30" s="127"/>
      <c r="C30" s="127"/>
      <c r="D30" s="127"/>
      <c r="E30" s="127"/>
      <c r="F30" s="127">
        <v>3577</v>
      </c>
      <c r="G30" s="127"/>
      <c r="H30" s="127">
        <v>2931</v>
      </c>
      <c r="I30" s="127"/>
      <c r="J30" s="127">
        <v>-109072</v>
      </c>
      <c r="K30" s="127"/>
      <c r="L30" s="127">
        <v>714904</v>
      </c>
    </row>
    <row r="31" spans="1:12" s="128" customFormat="1" ht="15">
      <c r="A31" s="127" t="s">
        <v>89</v>
      </c>
      <c r="B31" s="127"/>
      <c r="C31" s="127"/>
      <c r="D31" s="127"/>
      <c r="E31" s="127"/>
      <c r="F31" s="127">
        <v>-664618</v>
      </c>
      <c r="G31" s="127"/>
      <c r="H31" s="127">
        <v>-283540</v>
      </c>
      <c r="I31" s="127"/>
      <c r="J31" s="127">
        <v>-589119</v>
      </c>
      <c r="K31" s="127"/>
      <c r="L31" s="127">
        <v>-58304</v>
      </c>
    </row>
    <row r="32" spans="1:12" s="128" customFormat="1" ht="15">
      <c r="A32" s="127"/>
      <c r="B32" s="127"/>
      <c r="C32" s="127"/>
      <c r="D32" s="127"/>
      <c r="E32" s="127"/>
      <c r="F32" s="133">
        <f>SUM(F30:F31)</f>
        <v>-661041</v>
      </c>
      <c r="G32" s="127"/>
      <c r="H32" s="133">
        <f>SUM(H30:H31)</f>
        <v>-280609</v>
      </c>
      <c r="I32" s="127"/>
      <c r="J32" s="133">
        <f>SUM(J30:J31)</f>
        <v>-698191</v>
      </c>
      <c r="K32" s="127"/>
      <c r="L32" s="133">
        <f>SUM(L30:L31)</f>
        <v>656600</v>
      </c>
    </row>
    <row r="33" spans="1:12" s="128" customFormat="1" ht="1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1:12" s="128" customFormat="1" ht="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  <row r="35" spans="1:12" s="128" customFormat="1" ht="15">
      <c r="A35" s="127" t="s">
        <v>90</v>
      </c>
      <c r="B35" s="127"/>
      <c r="C35" s="127"/>
      <c r="D35" s="127"/>
      <c r="E35" s="127"/>
      <c r="F35" s="127">
        <f>+F26+F32</f>
        <v>2191252</v>
      </c>
      <c r="G35" s="127"/>
      <c r="H35" s="127">
        <f>+H26+H32</f>
        <v>3308612</v>
      </c>
      <c r="I35" s="127"/>
      <c r="J35" s="127">
        <f>+J26+J32</f>
        <v>768446</v>
      </c>
      <c r="K35" s="127"/>
      <c r="L35" s="127">
        <f>+L26+L32</f>
        <v>3262112</v>
      </c>
    </row>
    <row r="36" spans="1:12" s="128" customFormat="1" ht="1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1:12" s="128" customFormat="1" ht="15">
      <c r="A37" s="127" t="s">
        <v>91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1:12" s="128" customFormat="1" ht="15">
      <c r="A38" s="127" t="s">
        <v>92</v>
      </c>
      <c r="B38" s="127"/>
      <c r="C38" s="127"/>
      <c r="D38" s="127"/>
      <c r="E38" s="127"/>
      <c r="F38" s="131">
        <v>22596444</v>
      </c>
      <c r="G38" s="127"/>
      <c r="H38" s="131">
        <v>23009080</v>
      </c>
      <c r="I38" s="127"/>
      <c r="J38" s="131">
        <v>18479404</v>
      </c>
      <c r="K38" s="127"/>
      <c r="L38" s="131">
        <v>19527827</v>
      </c>
    </row>
    <row r="39" spans="1:12" s="128" customFormat="1" ht="15">
      <c r="A39" s="127"/>
      <c r="B39" s="127"/>
      <c r="C39" s="127"/>
      <c r="D39" s="127"/>
      <c r="E39" s="127"/>
      <c r="F39" s="132"/>
      <c r="G39" s="127"/>
      <c r="H39" s="132"/>
      <c r="I39" s="127"/>
      <c r="J39" s="132"/>
      <c r="K39" s="127"/>
      <c r="L39" s="132"/>
    </row>
    <row r="40" spans="1:12" s="128" customFormat="1" ht="15.75" thickBot="1">
      <c r="A40" s="127" t="s">
        <v>93</v>
      </c>
      <c r="B40" s="127"/>
      <c r="C40" s="127"/>
      <c r="D40" s="127"/>
      <c r="E40" s="127"/>
      <c r="F40" s="134">
        <f>+F35+F38</f>
        <v>24787696</v>
      </c>
      <c r="G40" s="127"/>
      <c r="H40" s="134">
        <f>+H35+H38</f>
        <v>26317692</v>
      </c>
      <c r="I40" s="127"/>
      <c r="J40" s="134">
        <f>+J35+J38</f>
        <v>19247850</v>
      </c>
      <c r="K40" s="127"/>
      <c r="L40" s="134">
        <f>+L35+L38</f>
        <v>22789939</v>
      </c>
    </row>
    <row r="41" spans="1:12" s="128" customFormat="1" ht="15">
      <c r="A41" s="127"/>
      <c r="B41" s="127"/>
      <c r="C41" s="127"/>
      <c r="D41" s="127"/>
      <c r="E41" s="127"/>
      <c r="F41" s="132"/>
      <c r="G41" s="127"/>
      <c r="H41" s="132"/>
      <c r="I41" s="127"/>
      <c r="J41" s="132"/>
      <c r="K41" s="127"/>
      <c r="L41" s="132"/>
    </row>
    <row r="42" spans="1:12" s="128" customFormat="1" ht="15">
      <c r="A42" s="127"/>
      <c r="B42" s="127"/>
      <c r="C42" s="127"/>
      <c r="D42" s="127"/>
      <c r="E42" s="127"/>
      <c r="F42" s="132"/>
      <c r="G42" s="127"/>
      <c r="H42" s="132"/>
      <c r="I42" s="127"/>
      <c r="J42" s="132"/>
      <c r="K42" s="127"/>
      <c r="L42" s="132"/>
    </row>
    <row r="43" spans="1:12" s="128" customFormat="1" ht="15">
      <c r="A43" s="127" t="s">
        <v>94</v>
      </c>
      <c r="B43" s="127"/>
      <c r="C43" s="127"/>
      <c r="D43" s="127"/>
      <c r="E43" s="127"/>
      <c r="F43" s="132"/>
      <c r="G43" s="127"/>
      <c r="H43" s="132"/>
      <c r="I43" s="127"/>
      <c r="J43" s="132"/>
      <c r="K43" s="127"/>
      <c r="L43" s="132"/>
    </row>
    <row r="44" spans="1:12" s="128" customFormat="1" ht="15">
      <c r="A44" s="127" t="s">
        <v>95</v>
      </c>
      <c r="B44" s="127"/>
      <c r="C44" s="127"/>
      <c r="D44" s="127"/>
      <c r="E44" s="127"/>
      <c r="F44" s="132">
        <v>24787696</v>
      </c>
      <c r="G44" s="127"/>
      <c r="H44" s="132">
        <v>26317692</v>
      </c>
      <c r="I44" s="127"/>
      <c r="J44" s="132">
        <v>19247850</v>
      </c>
      <c r="K44" s="127"/>
      <c r="L44" s="132">
        <v>22789939</v>
      </c>
    </row>
    <row r="45" spans="1:12" s="128" customFormat="1" ht="15">
      <c r="A45" s="127" t="s">
        <v>96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s="128" customFormat="1" ht="15">
      <c r="A46" s="127" t="s">
        <v>97</v>
      </c>
      <c r="B46" s="127"/>
      <c r="C46" s="127"/>
      <c r="D46" s="127"/>
      <c r="E46" s="127"/>
      <c r="F46" s="131">
        <v>0</v>
      </c>
      <c r="G46" s="127"/>
      <c r="H46" s="131">
        <v>5514</v>
      </c>
      <c r="I46" s="127"/>
      <c r="J46" s="127">
        <v>0</v>
      </c>
      <c r="K46" s="127"/>
      <c r="L46" s="127">
        <v>5378</v>
      </c>
    </row>
    <row r="47" spans="1:12" s="128" customFormat="1" ht="15.75" thickBot="1">
      <c r="A47" s="127" t="s">
        <v>98</v>
      </c>
      <c r="B47" s="127"/>
      <c r="C47" s="127"/>
      <c r="D47" s="127"/>
      <c r="E47" s="127"/>
      <c r="F47" s="135">
        <f>+F44+F46</f>
        <v>24787696</v>
      </c>
      <c r="G47" s="127"/>
      <c r="H47" s="135">
        <f>+H44+H46</f>
        <v>26323206</v>
      </c>
      <c r="I47" s="127"/>
      <c r="J47" s="135">
        <f>+J44+J46</f>
        <v>19247850</v>
      </c>
      <c r="K47" s="127"/>
      <c r="L47" s="135">
        <f>+L44+L46</f>
        <v>22795317</v>
      </c>
    </row>
    <row r="48" spans="1:12" s="128" customFormat="1" ht="1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12" s="128" customFormat="1" ht="1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12" s="128" customFormat="1" ht="1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</row>
    <row r="51" spans="2:12" ht="12.7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4" ht="12.75">
      <c r="A54" s="140" t="s">
        <v>118</v>
      </c>
    </row>
  </sheetData>
  <mergeCells count="6">
    <mergeCell ref="A6:L6"/>
    <mergeCell ref="A7:L7"/>
    <mergeCell ref="A1:L1"/>
    <mergeCell ref="A2:L2"/>
    <mergeCell ref="A3:L3"/>
    <mergeCell ref="A5:L5"/>
  </mergeCells>
  <printOptions/>
  <pageMargins left="0.67" right="0.67" top="0.84" bottom="0.84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UserName</cp:lastModifiedBy>
  <cp:lastPrinted>2005-11-14T02:13:02Z</cp:lastPrinted>
  <dcterms:created xsi:type="dcterms:W3CDTF">2000-07-04T02:47:18Z</dcterms:created>
  <dcterms:modified xsi:type="dcterms:W3CDTF">2005-11-14T10:27:44Z</dcterms:modified>
  <cp:category/>
  <cp:version/>
  <cp:contentType/>
  <cp:contentStatus/>
</cp:coreProperties>
</file>